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!ДОКУМЕНТЫ\!РАСХОДЫ (Сектор бюджета)\БЮДЖЕТ 2025\ДОКУМЕНТЫ вРайДУМУ 2025-2027\Пояснительная записка 2025-2027\"/>
    </mc:Choice>
  </mc:AlternateContent>
  <bookViews>
    <workbookView xWindow="0" yWindow="0" windowWidth="23040" windowHeight="8244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F17" i="1" l="1"/>
  <c r="E9" i="1" l="1"/>
  <c r="E11" i="1"/>
  <c r="E13" i="1"/>
  <c r="E14" i="1"/>
  <c r="E15" i="1"/>
  <c r="E1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G9" i="1"/>
  <c r="G11" i="1"/>
  <c r="G13" i="1"/>
  <c r="G14" i="1"/>
  <c r="G15" i="1"/>
  <c r="G16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H9" i="1"/>
  <c r="H11" i="1"/>
  <c r="H13" i="1"/>
  <c r="H14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J9" i="1"/>
  <c r="J11" i="1"/>
  <c r="J13" i="1"/>
  <c r="J14" i="1"/>
  <c r="J15" i="1"/>
  <c r="J16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L9" i="1"/>
  <c r="L11" i="1"/>
  <c r="L13" i="1"/>
  <c r="L14" i="1"/>
  <c r="L15" i="1"/>
  <c r="L16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C8" i="1" l="1"/>
  <c r="F12" i="1" l="1"/>
  <c r="F10" i="1"/>
  <c r="F8" i="1"/>
  <c r="D17" i="1"/>
  <c r="H17" i="1" s="1"/>
  <c r="D12" i="1"/>
  <c r="D10" i="1"/>
  <c r="D8" i="1"/>
  <c r="H8" i="1" s="1"/>
  <c r="H12" i="1" l="1"/>
  <c r="H10" i="1"/>
  <c r="G8" i="1"/>
  <c r="E8" i="1"/>
  <c r="C17" i="1"/>
  <c r="C12" i="1"/>
  <c r="C10" i="1"/>
  <c r="E17" i="1" l="1"/>
  <c r="G17" i="1"/>
  <c r="E12" i="1"/>
  <c r="G12" i="1"/>
  <c r="G10" i="1"/>
  <c r="E10" i="1"/>
  <c r="C7" i="1"/>
  <c r="C6" i="1" l="1"/>
  <c r="K8" i="1"/>
  <c r="I8" i="1"/>
  <c r="K12" i="1"/>
  <c r="I12" i="1"/>
  <c r="L12" i="1" l="1"/>
  <c r="J12" i="1"/>
  <c r="L8" i="1"/>
  <c r="J8" i="1"/>
  <c r="K17" i="1"/>
  <c r="I17" i="1"/>
  <c r="J17" i="1" l="1"/>
  <c r="L17" i="1"/>
  <c r="K10" i="1"/>
  <c r="K7" i="1" s="1"/>
  <c r="I10" i="1"/>
  <c r="I7" i="1" l="1"/>
  <c r="L7" i="1" s="1"/>
  <c r="L10" i="1"/>
  <c r="J10" i="1"/>
  <c r="K6" i="1"/>
  <c r="I6" i="1" l="1"/>
  <c r="L6" i="1" s="1"/>
  <c r="F7" i="1" l="1"/>
  <c r="D7" i="1"/>
  <c r="J7" i="1" l="1"/>
  <c r="G7" i="1"/>
  <c r="H7" i="1"/>
  <c r="E7" i="1"/>
  <c r="F6" i="1"/>
  <c r="D6" i="1"/>
  <c r="J6" i="1" l="1"/>
  <c r="G6" i="1"/>
  <c r="H6" i="1"/>
  <c r="E6" i="1"/>
</calcChain>
</file>

<file path=xl/sharedStrings.xml><?xml version="1.0" encoding="utf-8"?>
<sst xmlns="http://schemas.openxmlformats.org/spreadsheetml/2006/main" count="67" uniqueCount="67">
  <si>
    <t>Наименование показателя</t>
  </si>
  <si>
    <t>Код вида доходов бюджетов по статьям классификации доходов бюджетов</t>
  </si>
  <si>
    <t>ДОХОДЫ БЮДЖЕТА ВСЕГО, в том числе:</t>
  </si>
  <si>
    <t>НАЛОГОВЫЕ И НЕНАЛОГОВЫЕ ДОХОДЫ</t>
  </si>
  <si>
    <t xml:space="preserve"> 1 00 00000 00 0000 000</t>
  </si>
  <si>
    <t>НАЛОГИ НА ПРИБЫЛЬ, ДОХОДЫ</t>
  </si>
  <si>
    <t xml:space="preserve"> 1 01 00000 00 0000 000</t>
  </si>
  <si>
    <t>Налог на доходы физических лиц</t>
  </si>
  <si>
    <t>1 01 02000 01 0000 110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</si>
  <si>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</si>
  <si>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</si>
  <si>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</si>
  <si>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</si>
  <si>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</si>
  <si>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</si>
  <si>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</si>
  <si>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</si>
  <si>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НАЛОГИ НА ИМУЩЕСТВО</t>
  </si>
  <si>
    <t>1 06 00000 00 0000 000</t>
  </si>
  <si>
    <t>Налог на имущество организаций</t>
  </si>
  <si>
    <t>1 06 02000 02 0000 110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</si>
  <si>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</si>
  <si>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</si>
  <si>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</si>
  <si>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</si>
  <si>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ПЛАТЕЖИ ПРИ ПОЛЬЗОВАНИИ ПРИРОДНЫМИ РЕСУРСАМИ</t>
  </si>
  <si>
    <t>1 12 00000 00 0000 000</t>
  </si>
  <si>
    <t>ДОХОДЫ ОТ ОКАЗАНИЯ ПЛАТНЫХ УСЛУГ (РАБОТ) И КОМПЕНСАЦИИ ЗАТРАТ ГОСУДАРСТВА</t>
  </si>
  <si>
    <t>1 13 00000 00 0000 000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</si>
  <si>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</si>
  <si>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</si>
  <si>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</si>
  <si>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</si>
  <si>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ПРОЧИЕ НЕНАЛОГОВЫЕ ДОХОДЫ</t>
  </si>
  <si>
    <t>1 17 00000 00 0000 000</t>
  </si>
  <si>
    <t>БЕЗВОЗМЕЗДНЫЕ ПОСТУПЛЕНИЯ</t>
  </si>
  <si>
    <t>2 00 00000 00 0000 000</t>
  </si>
  <si>
    <t xml:space="preserve">БЕЗВОЗМЕЗДНЫЕ ПОСТУПЛЕНИЯ ОТ ДРУГИХ БЮДЖЕТОВ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</si>
  <si>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</si>
  <si>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</si>
  <si>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</si>
  <si>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</si>
  <si>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2 02 00000 00 0000 150</t>
  </si>
  <si>
    <t>2 02 10000 00 0000 150</t>
  </si>
  <si>
    <t>2 02 20000 00 0000 150</t>
  </si>
  <si>
    <t>2 02 30000 00 0000 150</t>
  </si>
  <si>
    <t>2 02 40000 00 0000 150</t>
  </si>
  <si>
    <t>(тыс. рублей)</t>
  </si>
  <si>
    <t>Единый налог на вмененный доход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</si>
  <si>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</si>
  <si>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</si>
  <si>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</si>
  <si>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1 05 02000 02 0000 110</t>
  </si>
  <si>
    <t>1 05 04000 02 0000 110</t>
  </si>
  <si>
    <t>Прогноз                                            на 2025 год</t>
  </si>
  <si>
    <t>Прогноз                                            на 2026 год</t>
  </si>
  <si>
    <t>Отклонение прогноза на 2026 год к прогнозу на 2025 год, %</t>
  </si>
  <si>
    <t>Приложение №1</t>
  </si>
  <si>
    <t>Отклонение прогноза на 2025 год, %</t>
  </si>
  <si>
    <t>к ожидаемому исполнению на 2024 год</t>
  </si>
  <si>
    <t xml:space="preserve">СВЕДЕНИЯ О ДОХОДАХ  БЮДЖЕТА МУНИЦИПАЛЬНОГО РАЙОНА ПО ВИДАМ ДОХОДОВ НА 2025 ГОД И НА ПЛАНОВЫЙ ПЕРИОД 2026 И 2027 ГОДОВ В СРАВНЕНИИ С ПЕРВОНАЧАЛЬНЫМ И УТОЧНЕННЫМ ПЛАНОМ ПЛАНОМ НА 2024 ГОД </t>
  </si>
  <si>
    <t>Первоначальный план на 2024 год</t>
  </si>
  <si>
    <t>Уточненный план на 2024 год</t>
  </si>
  <si>
    <t>Отклонение, %</t>
  </si>
  <si>
    <t>к первоначальному плану 2023 года</t>
  </si>
  <si>
    <t>Прогноз                                            на 2027 год</t>
  </si>
  <si>
    <t>Отклонение прогноза на 2027 год к прогнозу на 2026 год,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</si>
</sst>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horizontal="justify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" fillId="0" borderId="0" xfId="0" applyFont="1" applyFill="1" applyAlignment="1"/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49" fontId="1" fillId="0" borderId="0" xfId="0" applyNumberFormat="1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1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top"/>
    </xf>
    <xf numFmtId="0" fontId="4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/>
    <xf numFmtId="164" fontId="1" fillId="0" borderId="0" xfId="0" applyNumberFormat="1" applyFont="1" applyFill="1" applyAlignment="1">
      <alignment horizontal="right" vertical="top"/>
    </xf>
    <xf numFmtId="4" fontId="2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tabSelected="1" zoomScale="110" zoomScaleNormal="110" workbookViewId="0">
      <pane xSplit="1" ySplit="5" topLeftCell="D6" activePane="bottomRight" state="frozen"/>
      <selection pane="topRight" activeCell="B1" sqref="B1"/>
      <selection pane="bottomLeft" activeCell="A7" sqref="A7"/>
      <selection pane="bottomRight" activeCell="K6" sqref="K6"/>
    </sheetView>
  </sheetViews>
  <sheetFormatPr defaultColWidth="9" defaultRowHeight="15.6" x14ac:dyDescent="0.3"/>
  <cols>
    <col min="1" max="1" width="43.5" style="1" customWidth="1"/>
    <col min="2" max="2" width="19.8984375" style="2" customWidth="1"/>
    <col min="3" max="3" width="14.5" style="16" customWidth="1"/>
    <col min="4" max="4" width="15" style="16" customWidth="1"/>
    <col min="5" max="5" width="11.796875" style="16" customWidth="1"/>
    <col min="6" max="6" width="15.296875" style="16" customWidth="1"/>
    <col min="7" max="7" width="10.8984375" style="16" customWidth="1"/>
    <col min="8" max="8" width="10.796875" style="16" customWidth="1"/>
    <col min="9" max="9" width="16.5" style="16" customWidth="1"/>
    <col min="10" max="10" width="12.5" style="16" customWidth="1"/>
    <col min="11" max="11" width="16.5" style="16" customWidth="1"/>
    <col min="12" max="12" width="13" style="16" customWidth="1"/>
    <col min="13" max="16384" width="9" style="4"/>
  </cols>
  <sheetData>
    <row r="1" spans="1:12" x14ac:dyDescent="0.3">
      <c r="L1" s="16" t="s">
        <v>57</v>
      </c>
    </row>
    <row r="2" spans="1:12" s="5" customFormat="1" ht="34.5" customHeight="1" x14ac:dyDescent="0.3">
      <c r="A2" s="27" t="s">
        <v>60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5" customFormat="1" x14ac:dyDescent="0.3">
      <c r="A3" s="1"/>
      <c r="B3" s="2"/>
      <c r="C3" s="16"/>
      <c r="D3" s="16"/>
      <c r="E3" s="16"/>
      <c r="F3" s="16"/>
      <c r="G3" s="16"/>
      <c r="H3" s="16"/>
      <c r="I3" s="16"/>
      <c r="J3" s="16"/>
      <c r="K3" s="16"/>
      <c r="L3" s="22" t="s">
        <v>47</v>
      </c>
    </row>
    <row r="4" spans="1:12" s="6" customFormat="1" ht="36.75" customHeight="1" x14ac:dyDescent="0.3">
      <c r="A4" s="30" t="s">
        <v>0</v>
      </c>
      <c r="B4" s="31" t="s">
        <v>1</v>
      </c>
      <c r="C4" s="26" t="s">
        <v>61</v>
      </c>
      <c r="D4" s="26" t="s">
        <v>62</v>
      </c>
      <c r="E4" s="26" t="s">
        <v>63</v>
      </c>
      <c r="F4" s="26" t="s">
        <v>54</v>
      </c>
      <c r="G4" s="26" t="s">
        <v>58</v>
      </c>
      <c r="H4" s="26"/>
      <c r="I4" s="26" t="s">
        <v>55</v>
      </c>
      <c r="J4" s="28" t="s">
        <v>56</v>
      </c>
      <c r="K4" s="26" t="s">
        <v>65</v>
      </c>
      <c r="L4" s="28" t="s">
        <v>66</v>
      </c>
    </row>
    <row r="5" spans="1:12" s="6" customFormat="1" ht="61.8" customHeight="1" x14ac:dyDescent="0.3">
      <c r="A5" s="30"/>
      <c r="B5" s="31"/>
      <c r="C5" s="26"/>
      <c r="D5" s="26"/>
      <c r="E5" s="26"/>
      <c r="F5" s="26"/>
      <c r="G5" s="25" t="s">
        <v>64</v>
      </c>
      <c r="H5" s="25" t="s">
        <v>59</v>
      </c>
      <c r="I5" s="26"/>
      <c r="J5" s="29"/>
      <c r="K5" s="26"/>
      <c r="L5" s="29"/>
    </row>
    <row r="6" spans="1:12" x14ac:dyDescent="0.3">
      <c r="A6" s="7" t="s">
        <v>2</v>
      </c>
      <c r="B6" s="8"/>
      <c r="C6" s="23">
        <f>C7+C26</f>
        <v>670759.4</v>
      </c>
      <c r="D6" s="23">
        <f>D7+D26</f>
        <v>767078.10000000009</v>
      </c>
      <c r="E6" s="9">
        <f t="shared" ref="E6:E31" si="0">D6/C6*100</f>
        <v>114.35964967468217</v>
      </c>
      <c r="F6" s="23">
        <f>F7+F26</f>
        <v>721086.84</v>
      </c>
      <c r="G6" s="9">
        <f>F6/C6*100</f>
        <v>107.50305400118134</v>
      </c>
      <c r="H6" s="9">
        <f>F6/D6*100</f>
        <v>94.004357574541615</v>
      </c>
      <c r="I6" s="23">
        <f>I7+I26</f>
        <v>721530.92</v>
      </c>
      <c r="J6" s="9">
        <f>I6/F6*100</f>
        <v>100.06158481549878</v>
      </c>
      <c r="K6" s="23">
        <f>K7+K26</f>
        <v>711320.57</v>
      </c>
      <c r="L6" s="9">
        <f>K6/I6*100</f>
        <v>98.584904718982784</v>
      </c>
    </row>
    <row r="7" spans="1:12" s="19" customFormat="1" ht="31.2" x14ac:dyDescent="0.3">
      <c r="A7" s="7" t="s">
        <v>3</v>
      </c>
      <c r="B7" s="18" t="s">
        <v>4</v>
      </c>
      <c r="C7" s="23">
        <f>C8+C10+C12+C17+C19+C20+C21+C22+C23+C24+C25</f>
        <v>153356.80000000002</v>
      </c>
      <c r="D7" s="23">
        <f>D8+D10+D12+D17+D19+D20+D21+D22+D23+D24+D25</f>
        <v>176080.07</v>
      </c>
      <c r="E7" s="9">
        <f t="shared" si="0"/>
        <v>114.81725622861197</v>
      </c>
      <c r="F7" s="23">
        <f>F8+F10+F12+F17+F19+F20+F21+F22+F23+F24+F25</f>
        <v>176785.90000000002</v>
      </c>
      <c r="G7" s="9">
        <f t="shared" ref="G7:G31" si="1">F7/C7*100</f>
        <v>115.27750970286289</v>
      </c>
      <c r="H7" s="9">
        <f t="shared" ref="H7:H31" si="2">F7/D7*100</f>
        <v>100.40085740538383</v>
      </c>
      <c r="I7" s="23">
        <f>I8+I10+I12+I17+I19+I20+I21+I22+I23+I24+I25</f>
        <v>186215.5</v>
      </c>
      <c r="J7" s="9">
        <f t="shared" ref="J7:J31" si="3">I7/F7*100</f>
        <v>105.33390954821623</v>
      </c>
      <c r="K7" s="23">
        <f>K8+K10+K12+K17+K19+K20+K21+K22+K23+K24+K25</f>
        <v>202085.6</v>
      </c>
      <c r="L7" s="9">
        <f t="shared" ref="L7:L31" si="4">K7/I7*100</f>
        <v>108.52243771329455</v>
      </c>
    </row>
    <row r="8" spans="1:12" x14ac:dyDescent="0.3">
      <c r="A8" s="10" t="s">
        <v>5</v>
      </c>
      <c r="B8" s="15" t="s">
        <v>6</v>
      </c>
      <c r="C8" s="24">
        <f>C9</f>
        <v>43730.7</v>
      </c>
      <c r="D8" s="24">
        <f>D9</f>
        <v>49230.7</v>
      </c>
      <c r="E8" s="11">
        <f t="shared" si="0"/>
        <v>112.57697681491491</v>
      </c>
      <c r="F8" s="24">
        <f>F9</f>
        <v>52619.8</v>
      </c>
      <c r="G8" s="11">
        <f t="shared" si="1"/>
        <v>120.32690992826551</v>
      </c>
      <c r="H8" s="11">
        <f t="shared" si="2"/>
        <v>106.88411905579243</v>
      </c>
      <c r="I8" s="24">
        <f>I9</f>
        <v>57355.5</v>
      </c>
      <c r="J8" s="11">
        <f t="shared" si="3"/>
        <v>108.99984416512413</v>
      </c>
      <c r="K8" s="24">
        <f>K9</f>
        <v>61370.400000000001</v>
      </c>
      <c r="L8" s="11">
        <f t="shared" si="4"/>
        <v>107.00002615267934</v>
      </c>
    </row>
    <row r="9" spans="1:12" x14ac:dyDescent="0.3">
      <c r="A9" s="10" t="s">
        <v>7</v>
      </c>
      <c r="B9" s="15" t="s">
        <v>8</v>
      </c>
      <c r="C9" s="24">
        <v>43730.7</v>
      </c>
      <c r="D9" s="24">
        <v>49230.7</v>
      </c>
      <c r="E9" s="11">
        <f t="shared" si="0"/>
        <v>112.57697681491491</v>
      </c>
      <c r="F9" s="24">
        <v>52619.8</v>
      </c>
      <c r="G9" s="11">
        <f t="shared" si="1"/>
        <v>120.32690992826551</v>
      </c>
      <c r="H9" s="11">
        <f t="shared" si="2"/>
        <v>106.88411905579243</v>
      </c>
      <c r="I9" s="24">
        <v>57355.5</v>
      </c>
      <c r="J9" s="11">
        <f t="shared" si="3"/>
        <v>108.99984416512413</v>
      </c>
      <c r="K9" s="24">
        <v>61370.400000000001</v>
      </c>
      <c r="L9" s="11">
        <f t="shared" si="4"/>
        <v>107.00002615267934</v>
      </c>
    </row>
    <row r="10" spans="1:12" ht="46.8" x14ac:dyDescent="0.3">
      <c r="A10" s="10" t="s">
        <v>9</v>
      </c>
      <c r="B10" s="15" t="s">
        <v>10</v>
      </c>
      <c r="C10" s="24">
        <f>C11</f>
        <v>5004.6000000000004</v>
      </c>
      <c r="D10" s="24">
        <f>D11</f>
        <v>5004.6000000000004</v>
      </c>
      <c r="E10" s="11">
        <f t="shared" si="0"/>
        <v>100</v>
      </c>
      <c r="F10" s="24">
        <f>F11</f>
        <v>5554.3</v>
      </c>
      <c r="G10" s="11">
        <f t="shared" si="1"/>
        <v>110.98389481676855</v>
      </c>
      <c r="H10" s="11">
        <f t="shared" si="2"/>
        <v>110.98389481676855</v>
      </c>
      <c r="I10" s="24">
        <f t="shared" ref="I10:K10" si="5">I11</f>
        <v>5626.5</v>
      </c>
      <c r="J10" s="11">
        <f t="shared" si="3"/>
        <v>101.29989377599338</v>
      </c>
      <c r="K10" s="24">
        <f t="shared" si="5"/>
        <v>5922.6</v>
      </c>
      <c r="L10" s="11">
        <f t="shared" si="4"/>
        <v>105.26259664089577</v>
      </c>
    </row>
    <row r="11" spans="1:12" ht="46.8" x14ac:dyDescent="0.3">
      <c r="A11" s="10" t="s">
        <v>11</v>
      </c>
      <c r="B11" s="15" t="s">
        <v>12</v>
      </c>
      <c r="C11" s="24">
        <v>5004.6000000000004</v>
      </c>
      <c r="D11" s="24">
        <v>5004.6000000000004</v>
      </c>
      <c r="E11" s="11">
        <f t="shared" si="0"/>
        <v>100</v>
      </c>
      <c r="F11" s="24">
        <v>5554.3</v>
      </c>
      <c r="G11" s="11">
        <f t="shared" si="1"/>
        <v>110.98389481676855</v>
      </c>
      <c r="H11" s="11">
        <f t="shared" si="2"/>
        <v>110.98389481676855</v>
      </c>
      <c r="I11" s="24">
        <v>5626.5</v>
      </c>
      <c r="J11" s="11">
        <f t="shared" si="3"/>
        <v>101.29989377599338</v>
      </c>
      <c r="K11" s="24">
        <v>5922.6</v>
      </c>
      <c r="L11" s="11">
        <f t="shared" si="4"/>
        <v>105.26259664089577</v>
      </c>
    </row>
    <row r="12" spans="1:12" x14ac:dyDescent="0.3">
      <c r="A12" s="10" t="s">
        <v>13</v>
      </c>
      <c r="B12" s="15" t="s">
        <v>14</v>
      </c>
      <c r="C12" s="24">
        <f>C13+C14+C15+C16</f>
        <v>80719</v>
      </c>
      <c r="D12" s="24">
        <f>D13+D14+D15+D16</f>
        <v>87744.41</v>
      </c>
      <c r="E12" s="11">
        <f t="shared" si="0"/>
        <v>108.70353943928939</v>
      </c>
      <c r="F12" s="24">
        <f>F13+F14+F15+F16</f>
        <v>96555</v>
      </c>
      <c r="G12" s="11">
        <f t="shared" si="1"/>
        <v>119.61867713921134</v>
      </c>
      <c r="H12" s="11">
        <f t="shared" si="2"/>
        <v>110.04119806606482</v>
      </c>
      <c r="I12" s="24">
        <f>I13+I14+I15+I16</f>
        <v>101378</v>
      </c>
      <c r="J12" s="11">
        <f t="shared" si="3"/>
        <v>104.99508052405363</v>
      </c>
      <c r="K12" s="24">
        <f>K13+K14+K15+K16</f>
        <v>112534</v>
      </c>
      <c r="L12" s="11">
        <f t="shared" si="4"/>
        <v>111.00435992029828</v>
      </c>
    </row>
    <row r="13" spans="1:12" ht="31.2" x14ac:dyDescent="0.3">
      <c r="A13" s="10" t="s">
        <v>15</v>
      </c>
      <c r="B13" s="15" t="s">
        <v>16</v>
      </c>
      <c r="C13" s="24">
        <v>77000</v>
      </c>
      <c r="D13" s="24">
        <v>83563.850000000006</v>
      </c>
      <c r="E13" s="11">
        <f t="shared" si="0"/>
        <v>108.52448051948053</v>
      </c>
      <c r="F13" s="24">
        <v>90506</v>
      </c>
      <c r="G13" s="11">
        <f t="shared" si="1"/>
        <v>117.54025974025974</v>
      </c>
      <c r="H13" s="11">
        <f t="shared" si="2"/>
        <v>108.30759951821271</v>
      </c>
      <c r="I13" s="24">
        <v>97065</v>
      </c>
      <c r="J13" s="11">
        <f t="shared" si="3"/>
        <v>107.24703334585553</v>
      </c>
      <c r="K13" s="24">
        <v>108495</v>
      </c>
      <c r="L13" s="11">
        <f t="shared" si="4"/>
        <v>111.77561427909133</v>
      </c>
    </row>
    <row r="14" spans="1:12" x14ac:dyDescent="0.3">
      <c r="A14" s="10" t="s">
        <v>48</v>
      </c>
      <c r="B14" s="15" t="s">
        <v>52</v>
      </c>
      <c r="C14" s="24">
        <v>0</v>
      </c>
      <c r="D14" s="24">
        <v>1</v>
      </c>
      <c r="E14" s="11" t="e">
        <f t="shared" si="0"/>
        <v>#DIV/0!</v>
      </c>
      <c r="F14" s="24">
        <v>0</v>
      </c>
      <c r="G14" s="11" t="e">
        <f t="shared" si="1"/>
        <v>#DIV/0!</v>
      </c>
      <c r="H14" s="11">
        <f t="shared" si="2"/>
        <v>0</v>
      </c>
      <c r="I14" s="24">
        <v>0</v>
      </c>
      <c r="J14" s="11" t="e">
        <f t="shared" si="3"/>
        <v>#DIV/0!</v>
      </c>
      <c r="K14" s="24">
        <v>0</v>
      </c>
      <c r="L14" s="11" t="e">
        <f t="shared" si="4"/>
        <v>#DIV/0!</v>
      </c>
    </row>
    <row r="15" spans="1:12" x14ac:dyDescent="0.3">
      <c r="A15" s="10" t="s">
        <v>49</v>
      </c>
      <c r="B15" s="15" t="s">
        <v>50</v>
      </c>
      <c r="C15" s="24">
        <v>186</v>
      </c>
      <c r="D15" s="24">
        <v>46.56</v>
      </c>
      <c r="E15" s="11">
        <f t="shared" si="0"/>
        <v>25.032258064516132</v>
      </c>
      <c r="F15" s="24">
        <v>49</v>
      </c>
      <c r="G15" s="11">
        <f t="shared" si="1"/>
        <v>26.344086021505376</v>
      </c>
      <c r="H15" s="11">
        <f t="shared" si="2"/>
        <v>105.2405498281787</v>
      </c>
      <c r="I15" s="24">
        <v>47</v>
      </c>
      <c r="J15" s="11">
        <f t="shared" si="3"/>
        <v>95.918367346938766</v>
      </c>
      <c r="K15" s="24">
        <v>47</v>
      </c>
      <c r="L15" s="11">
        <f t="shared" si="4"/>
        <v>100</v>
      </c>
    </row>
    <row r="16" spans="1:12" ht="31.2" x14ac:dyDescent="0.3">
      <c r="A16" s="10" t="s">
        <v>51</v>
      </c>
      <c r="B16" s="15" t="s">
        <v>53</v>
      </c>
      <c r="C16" s="24">
        <v>3533</v>
      </c>
      <c r="D16" s="24">
        <v>4133</v>
      </c>
      <c r="E16" s="11">
        <f t="shared" si="0"/>
        <v>116.98273422020947</v>
      </c>
      <c r="F16" s="24">
        <v>6000</v>
      </c>
      <c r="G16" s="11">
        <f t="shared" si="1"/>
        <v>169.82734220209454</v>
      </c>
      <c r="H16" s="11">
        <f t="shared" si="2"/>
        <v>145.17299782240502</v>
      </c>
      <c r="I16" s="24">
        <v>4266</v>
      </c>
      <c r="J16" s="11">
        <f t="shared" si="3"/>
        <v>71.099999999999994</v>
      </c>
      <c r="K16" s="24">
        <v>3992</v>
      </c>
      <c r="L16" s="11">
        <f t="shared" si="4"/>
        <v>93.577121425222686</v>
      </c>
    </row>
    <row r="17" spans="1:12" x14ac:dyDescent="0.3">
      <c r="A17" s="10" t="s">
        <v>17</v>
      </c>
      <c r="B17" s="15" t="s">
        <v>18</v>
      </c>
      <c r="C17" s="24">
        <f>C18</f>
        <v>2629</v>
      </c>
      <c r="D17" s="24">
        <f>D18</f>
        <v>2629</v>
      </c>
      <c r="E17" s="11">
        <f t="shared" si="0"/>
        <v>100</v>
      </c>
      <c r="F17" s="24">
        <f>F18</f>
        <v>2685.4</v>
      </c>
      <c r="G17" s="11">
        <f t="shared" si="1"/>
        <v>102.14530239634843</v>
      </c>
      <c r="H17" s="11">
        <f t="shared" si="2"/>
        <v>102.14530239634843</v>
      </c>
      <c r="I17" s="24">
        <f>I18</f>
        <v>2982</v>
      </c>
      <c r="J17" s="11">
        <f t="shared" si="3"/>
        <v>111.04490951068742</v>
      </c>
      <c r="K17" s="24">
        <f>K18</f>
        <v>3345</v>
      </c>
      <c r="L17" s="11">
        <f t="shared" si="4"/>
        <v>112.17303822937626</v>
      </c>
    </row>
    <row r="18" spans="1:12" x14ac:dyDescent="0.3">
      <c r="A18" s="10" t="s">
        <v>19</v>
      </c>
      <c r="B18" s="15" t="s">
        <v>20</v>
      </c>
      <c r="C18" s="24">
        <v>2629</v>
      </c>
      <c r="D18" s="24">
        <v>2629</v>
      </c>
      <c r="E18" s="11">
        <f t="shared" si="0"/>
        <v>100</v>
      </c>
      <c r="F18" s="24">
        <v>2685.4</v>
      </c>
      <c r="G18" s="11">
        <f t="shared" si="1"/>
        <v>102.14530239634843</v>
      </c>
      <c r="H18" s="11">
        <f t="shared" si="2"/>
        <v>102.14530239634843</v>
      </c>
      <c r="I18" s="24">
        <v>2982</v>
      </c>
      <c r="J18" s="11">
        <f t="shared" si="3"/>
        <v>111.04490951068742</v>
      </c>
      <c r="K18" s="24">
        <v>3345</v>
      </c>
      <c r="L18" s="11">
        <f t="shared" si="4"/>
        <v>112.17303822937626</v>
      </c>
    </row>
    <row r="19" spans="1:12" x14ac:dyDescent="0.3">
      <c r="A19" s="10" t="s">
        <v>21</v>
      </c>
      <c r="B19" s="15" t="s">
        <v>22</v>
      </c>
      <c r="C19" s="24">
        <v>2150</v>
      </c>
      <c r="D19" s="24">
        <v>2160</v>
      </c>
      <c r="E19" s="11">
        <f t="shared" si="0"/>
        <v>100.46511627906978</v>
      </c>
      <c r="F19" s="24">
        <v>1740</v>
      </c>
      <c r="G19" s="11">
        <f t="shared" si="1"/>
        <v>80.930232558139537</v>
      </c>
      <c r="H19" s="11">
        <f t="shared" si="2"/>
        <v>80.555555555555557</v>
      </c>
      <c r="I19" s="24">
        <v>1780</v>
      </c>
      <c r="J19" s="11">
        <f t="shared" si="3"/>
        <v>102.29885057471265</v>
      </c>
      <c r="K19" s="24">
        <v>1820</v>
      </c>
      <c r="L19" s="11">
        <f t="shared" si="4"/>
        <v>102.24719101123596</v>
      </c>
    </row>
    <row r="20" spans="1:12" ht="62.4" x14ac:dyDescent="0.3">
      <c r="A20" s="10" t="s">
        <v>23</v>
      </c>
      <c r="B20" s="15" t="s">
        <v>24</v>
      </c>
      <c r="C20" s="24">
        <v>3174.6</v>
      </c>
      <c r="D20" s="24">
        <v>3274.6</v>
      </c>
      <c r="E20" s="11">
        <f t="shared" si="0"/>
        <v>103.15000315000316</v>
      </c>
      <c r="F20" s="24">
        <v>2773.2</v>
      </c>
      <c r="G20" s="11">
        <f t="shared" si="1"/>
        <v>87.355887355887347</v>
      </c>
      <c r="H20" s="11">
        <f t="shared" si="2"/>
        <v>84.688206193122824</v>
      </c>
      <c r="I20" s="24">
        <v>2769.4</v>
      </c>
      <c r="J20" s="11">
        <f t="shared" si="3"/>
        <v>99.862974181451037</v>
      </c>
      <c r="K20" s="24">
        <v>2762.5</v>
      </c>
      <c r="L20" s="11">
        <f t="shared" si="4"/>
        <v>99.750848559254706</v>
      </c>
    </row>
    <row r="21" spans="1:12" ht="31.2" x14ac:dyDescent="0.3">
      <c r="A21" s="10" t="s">
        <v>25</v>
      </c>
      <c r="B21" s="15" t="s">
        <v>26</v>
      </c>
      <c r="C21" s="24">
        <v>1074.2</v>
      </c>
      <c r="D21" s="24">
        <v>1074.2</v>
      </c>
      <c r="E21" s="11">
        <f t="shared" si="0"/>
        <v>100</v>
      </c>
      <c r="F21" s="24">
        <v>700</v>
      </c>
      <c r="G21" s="11">
        <f t="shared" si="1"/>
        <v>65.16477378514243</v>
      </c>
      <c r="H21" s="11">
        <f t="shared" si="2"/>
        <v>65.16477378514243</v>
      </c>
      <c r="I21" s="24">
        <v>700</v>
      </c>
      <c r="J21" s="11">
        <f t="shared" si="3"/>
        <v>100</v>
      </c>
      <c r="K21" s="24">
        <v>700</v>
      </c>
      <c r="L21" s="11">
        <f t="shared" si="4"/>
        <v>100</v>
      </c>
    </row>
    <row r="22" spans="1:12" ht="46.8" x14ac:dyDescent="0.3">
      <c r="A22" s="10" t="s">
        <v>27</v>
      </c>
      <c r="B22" s="15" t="s">
        <v>28</v>
      </c>
      <c r="C22" s="24">
        <v>14253.7</v>
      </c>
      <c r="D22" s="24">
        <v>13681.32</v>
      </c>
      <c r="E22" s="11">
        <f t="shared" si="0"/>
        <v>95.984340907974769</v>
      </c>
      <c r="F22" s="24">
        <v>13168</v>
      </c>
      <c r="G22" s="11">
        <f t="shared" si="1"/>
        <v>92.383030371061551</v>
      </c>
      <c r="H22" s="11">
        <f t="shared" si="2"/>
        <v>96.24802285159619</v>
      </c>
      <c r="I22" s="24">
        <v>13168</v>
      </c>
      <c r="J22" s="11">
        <f t="shared" si="3"/>
        <v>100</v>
      </c>
      <c r="K22" s="24">
        <v>13168</v>
      </c>
      <c r="L22" s="11">
        <f t="shared" si="4"/>
        <v>100</v>
      </c>
    </row>
    <row r="23" spans="1:12" ht="31.2" x14ac:dyDescent="0.3">
      <c r="A23" s="10" t="s">
        <v>29</v>
      </c>
      <c r="B23" s="15" t="s">
        <v>30</v>
      </c>
      <c r="C23" s="24">
        <v>0</v>
      </c>
      <c r="D23" s="24">
        <v>7470</v>
      </c>
      <c r="E23" s="11" t="e">
        <f t="shared" si="0"/>
        <v>#DIV/0!</v>
      </c>
      <c r="F23" s="24">
        <v>530</v>
      </c>
      <c r="G23" s="11" t="e">
        <f t="shared" si="1"/>
        <v>#DIV/0!</v>
      </c>
      <c r="H23" s="11">
        <f t="shared" si="2"/>
        <v>7.0950468540829981</v>
      </c>
      <c r="I23" s="24">
        <v>0</v>
      </c>
      <c r="J23" s="11">
        <f t="shared" si="3"/>
        <v>0</v>
      </c>
      <c r="K23" s="24">
        <v>0</v>
      </c>
      <c r="L23" s="11" t="e">
        <f t="shared" si="4"/>
        <v>#DIV/0!</v>
      </c>
    </row>
    <row r="24" spans="1:12" ht="31.2" x14ac:dyDescent="0.3">
      <c r="A24" s="10" t="s">
        <v>31</v>
      </c>
      <c r="B24" s="15" t="s">
        <v>32</v>
      </c>
      <c r="C24" s="24">
        <v>607</v>
      </c>
      <c r="D24" s="24">
        <v>2643.49</v>
      </c>
      <c r="E24" s="11">
        <f t="shared" si="0"/>
        <v>435.50082372322896</v>
      </c>
      <c r="F24" s="24">
        <v>460.2</v>
      </c>
      <c r="G24" s="11">
        <f t="shared" si="1"/>
        <v>75.815485996705107</v>
      </c>
      <c r="H24" s="11">
        <f t="shared" si="2"/>
        <v>17.408804270112618</v>
      </c>
      <c r="I24" s="24">
        <v>456.1</v>
      </c>
      <c r="J24" s="11">
        <f t="shared" si="3"/>
        <v>99.109083007388094</v>
      </c>
      <c r="K24" s="24">
        <v>463.1</v>
      </c>
      <c r="L24" s="11">
        <f t="shared" si="4"/>
        <v>101.53475115106336</v>
      </c>
    </row>
    <row r="25" spans="1:12" x14ac:dyDescent="0.3">
      <c r="A25" s="10" t="s">
        <v>33</v>
      </c>
      <c r="B25" s="15" t="s">
        <v>34</v>
      </c>
      <c r="C25" s="24">
        <v>14</v>
      </c>
      <c r="D25" s="24">
        <v>1167.75</v>
      </c>
      <c r="E25" s="11">
        <f t="shared" si="0"/>
        <v>8341.0714285714294</v>
      </c>
      <c r="F25" s="24">
        <v>0</v>
      </c>
      <c r="G25" s="11">
        <f t="shared" si="1"/>
        <v>0</v>
      </c>
      <c r="H25" s="11">
        <f t="shared" si="2"/>
        <v>0</v>
      </c>
      <c r="I25" s="24">
        <v>0</v>
      </c>
      <c r="J25" s="11" t="e">
        <f t="shared" si="3"/>
        <v>#DIV/0!</v>
      </c>
      <c r="K25" s="24">
        <v>0</v>
      </c>
      <c r="L25" s="11" t="e">
        <f t="shared" si="4"/>
        <v>#DIV/0!</v>
      </c>
    </row>
    <row r="26" spans="1:12" s="21" customFormat="1" x14ac:dyDescent="0.3">
      <c r="A26" s="20" t="s">
        <v>35</v>
      </c>
      <c r="B26" s="18" t="s">
        <v>36</v>
      </c>
      <c r="C26" s="23">
        <v>517402.6</v>
      </c>
      <c r="D26" s="23">
        <v>590998.03</v>
      </c>
      <c r="E26" s="9">
        <f t="shared" si="0"/>
        <v>114.22401626895575</v>
      </c>
      <c r="F26" s="23">
        <v>544300.93999999994</v>
      </c>
      <c r="G26" s="9">
        <f t="shared" si="1"/>
        <v>105.19872532530761</v>
      </c>
      <c r="H26" s="9">
        <f t="shared" si="2"/>
        <v>92.098604795687706</v>
      </c>
      <c r="I26" s="23">
        <v>535315.42000000004</v>
      </c>
      <c r="J26" s="9">
        <f t="shared" si="3"/>
        <v>98.349163240467689</v>
      </c>
      <c r="K26" s="23">
        <v>509234.97</v>
      </c>
      <c r="L26" s="9">
        <f t="shared" si="4"/>
        <v>95.128021905290893</v>
      </c>
    </row>
    <row r="27" spans="1:12" s="13" customFormat="1" ht="31.2" x14ac:dyDescent="0.3">
      <c r="A27" s="12" t="s">
        <v>37</v>
      </c>
      <c r="B27" s="15" t="s">
        <v>42</v>
      </c>
      <c r="C27" s="24">
        <v>517334.9</v>
      </c>
      <c r="D27" s="24">
        <v>590960.56000000006</v>
      </c>
      <c r="E27" s="11">
        <f t="shared" si="0"/>
        <v>114.23172107661787</v>
      </c>
      <c r="F27" s="24">
        <v>544113.29</v>
      </c>
      <c r="G27" s="11">
        <f t="shared" si="1"/>
        <v>105.17621950500538</v>
      </c>
      <c r="H27" s="11">
        <f t="shared" si="2"/>
        <v>92.072690942353248</v>
      </c>
      <c r="I27" s="24">
        <v>535127.77</v>
      </c>
      <c r="J27" s="11">
        <f t="shared" si="3"/>
        <v>98.348593911389287</v>
      </c>
      <c r="K27" s="24">
        <v>509047.32</v>
      </c>
      <c r="L27" s="11">
        <f t="shared" si="4"/>
        <v>95.126313478367976</v>
      </c>
    </row>
    <row r="28" spans="1:12" s="13" customFormat="1" ht="31.2" x14ac:dyDescent="0.3">
      <c r="A28" s="12" t="s">
        <v>38</v>
      </c>
      <c r="B28" s="15" t="s">
        <v>43</v>
      </c>
      <c r="C28" s="24">
        <v>131078</v>
      </c>
      <c r="D28" s="24">
        <v>132803.5</v>
      </c>
      <c r="E28" s="11">
        <f t="shared" si="0"/>
        <v>101.3163917667343</v>
      </c>
      <c r="F28" s="24">
        <v>135247</v>
      </c>
      <c r="G28" s="11">
        <f t="shared" si="1"/>
        <v>103.18054898609988</v>
      </c>
      <c r="H28" s="11">
        <f t="shared" si="2"/>
        <v>101.83993644745809</v>
      </c>
      <c r="I28" s="24">
        <v>110289</v>
      </c>
      <c r="J28" s="11">
        <f t="shared" si="3"/>
        <v>81.54635592656399</v>
      </c>
      <c r="K28" s="24">
        <v>114536</v>
      </c>
      <c r="L28" s="11">
        <f t="shared" si="4"/>
        <v>103.8507920100826</v>
      </c>
    </row>
    <row r="29" spans="1:12" s="13" customFormat="1" ht="46.8" x14ac:dyDescent="0.3">
      <c r="A29" s="12" t="s">
        <v>39</v>
      </c>
      <c r="B29" s="15" t="s">
        <v>44</v>
      </c>
      <c r="C29" s="24">
        <v>204832.1</v>
      </c>
      <c r="D29" s="24">
        <v>238086.96</v>
      </c>
      <c r="E29" s="11">
        <f t="shared" si="0"/>
        <v>116.23517993517616</v>
      </c>
      <c r="F29" s="24">
        <v>190188.16</v>
      </c>
      <c r="G29" s="11">
        <f t="shared" si="1"/>
        <v>92.850759231585272</v>
      </c>
      <c r="H29" s="11">
        <f t="shared" si="2"/>
        <v>79.881804530579927</v>
      </c>
      <c r="I29" s="24">
        <v>211018.78</v>
      </c>
      <c r="J29" s="11">
        <f t="shared" si="3"/>
        <v>110.95263764053452</v>
      </c>
      <c r="K29" s="24">
        <v>179043.68</v>
      </c>
      <c r="L29" s="11">
        <f t="shared" si="4"/>
        <v>84.847272835147663</v>
      </c>
    </row>
    <row r="30" spans="1:12" s="13" customFormat="1" ht="31.2" x14ac:dyDescent="0.3">
      <c r="A30" s="12" t="s">
        <v>40</v>
      </c>
      <c r="B30" s="15" t="s">
        <v>45</v>
      </c>
      <c r="C30" s="24">
        <v>163989.6</v>
      </c>
      <c r="D30" s="24">
        <v>186417.2</v>
      </c>
      <c r="E30" s="11">
        <f t="shared" si="0"/>
        <v>113.67623312697879</v>
      </c>
      <c r="F30" s="24">
        <v>194019.43</v>
      </c>
      <c r="G30" s="11">
        <f t="shared" si="1"/>
        <v>118.31203320210548</v>
      </c>
      <c r="H30" s="11">
        <f t="shared" si="2"/>
        <v>104.07807326791733</v>
      </c>
      <c r="I30" s="24">
        <v>194320.49</v>
      </c>
      <c r="J30" s="11">
        <f t="shared" si="3"/>
        <v>100.15517002601236</v>
      </c>
      <c r="K30" s="24">
        <v>195968.14</v>
      </c>
      <c r="L30" s="11">
        <f t="shared" si="4"/>
        <v>100.84790337858864</v>
      </c>
    </row>
    <row r="31" spans="1:12" s="13" customFormat="1" x14ac:dyDescent="0.3">
      <c r="A31" s="12" t="s">
        <v>41</v>
      </c>
      <c r="B31" s="15" t="s">
        <v>46</v>
      </c>
      <c r="C31" s="24">
        <v>17435.2</v>
      </c>
      <c r="D31" s="24">
        <v>33652.9</v>
      </c>
      <c r="E31" s="11">
        <f t="shared" si="0"/>
        <v>193.01700009176838</v>
      </c>
      <c r="F31" s="24">
        <v>24658.7</v>
      </c>
      <c r="G31" s="11">
        <f t="shared" si="1"/>
        <v>141.43055428099476</v>
      </c>
      <c r="H31" s="11">
        <f t="shared" si="2"/>
        <v>73.273625749935363</v>
      </c>
      <c r="I31" s="24">
        <v>19499.5</v>
      </c>
      <c r="J31" s="11">
        <f t="shared" si="3"/>
        <v>79.07756694391837</v>
      </c>
      <c r="K31" s="24">
        <v>19499.5</v>
      </c>
      <c r="L31" s="11">
        <f t="shared" si="4"/>
        <v>100</v>
      </c>
    </row>
    <row r="32" spans="1:12" x14ac:dyDescent="0.3">
      <c r="A32" s="3"/>
      <c r="B32" s="14"/>
    </row>
    <row r="33" spans="1:12" x14ac:dyDescent="0.3">
      <c r="A33" s="3"/>
      <c r="B33" s="14"/>
    </row>
    <row r="34" spans="1:12" x14ac:dyDescent="0.3">
      <c r="A34" s="3"/>
      <c r="B34" s="14"/>
    </row>
    <row r="35" spans="1:12" x14ac:dyDescent="0.3">
      <c r="A35" s="3"/>
      <c r="B35" s="14"/>
    </row>
    <row r="36" spans="1:12" x14ac:dyDescent="0.3">
      <c r="A36" s="3"/>
      <c r="B36" s="14"/>
    </row>
    <row r="37" spans="1:12" x14ac:dyDescent="0.3">
      <c r="A37" s="3"/>
      <c r="B37" s="14"/>
    </row>
    <row r="38" spans="1:12" x14ac:dyDescent="0.3">
      <c r="A38" s="3"/>
      <c r="B38" s="14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1:12" x14ac:dyDescent="0.3">
      <c r="A39" s="3"/>
      <c r="B39" s="14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1:12" x14ac:dyDescent="0.3">
      <c r="A40" s="3"/>
      <c r="B40" s="14"/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1:12" x14ac:dyDescent="0.3">
      <c r="A41" s="3"/>
      <c r="B41" s="14"/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1:12" x14ac:dyDescent="0.3">
      <c r="A42" s="3"/>
      <c r="B42" s="14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1:12" x14ac:dyDescent="0.3">
      <c r="A43" s="3"/>
      <c r="B43" s="14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1:12" x14ac:dyDescent="0.3">
      <c r="A44" s="3"/>
      <c r="B44" s="14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1:12" x14ac:dyDescent="0.3">
      <c r="A45" s="3"/>
      <c r="B45" s="14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 x14ac:dyDescent="0.3">
      <c r="A46" s="3"/>
      <c r="B46" s="14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12" x14ac:dyDescent="0.3">
      <c r="A47" s="3"/>
      <c r="B47" s="14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 x14ac:dyDescent="0.3">
      <c r="A48" s="3"/>
      <c r="B48" s="14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x14ac:dyDescent="0.3">
      <c r="A49" s="3"/>
      <c r="B49" s="14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 x14ac:dyDescent="0.3">
      <c r="A50" s="3"/>
      <c r="B50" s="14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 x14ac:dyDescent="0.3">
      <c r="A51" s="3"/>
      <c r="B51" s="14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2" x14ac:dyDescent="0.3">
      <c r="A52" s="3"/>
      <c r="B52" s="14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1:12" x14ac:dyDescent="0.3">
      <c r="A53" s="3"/>
      <c r="B53" s="14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1:12" x14ac:dyDescent="0.3">
      <c r="A54" s="3"/>
      <c r="B54" s="14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1:12" x14ac:dyDescent="0.3">
      <c r="A55" s="3"/>
      <c r="B55" s="14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1:12" x14ac:dyDescent="0.3">
      <c r="A56" s="3"/>
      <c r="B56" s="14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1:12" x14ac:dyDescent="0.3">
      <c r="A57" s="3"/>
      <c r="B57" s="14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1:12" x14ac:dyDescent="0.3">
      <c r="A58" s="3"/>
      <c r="B58" s="14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1:12" x14ac:dyDescent="0.3">
      <c r="A59" s="3"/>
      <c r="B59" s="14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1:12" x14ac:dyDescent="0.3">
      <c r="A60" s="3"/>
      <c r="B60" s="14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1:12" x14ac:dyDescent="0.3">
      <c r="A61" s="3"/>
      <c r="B61" s="14"/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1:12" x14ac:dyDescent="0.3">
      <c r="A62" s="3"/>
      <c r="B62" s="14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1:12" x14ac:dyDescent="0.3">
      <c r="A63" s="3"/>
      <c r="B63" s="14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1:12" x14ac:dyDescent="0.3">
      <c r="A64" s="3"/>
      <c r="B64" s="14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1:12" x14ac:dyDescent="0.3">
      <c r="A65" s="3"/>
      <c r="B65" s="14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1:12" x14ac:dyDescent="0.3">
      <c r="A66" s="3"/>
      <c r="B66" s="14"/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1:12" x14ac:dyDescent="0.3">
      <c r="A67" s="3"/>
      <c r="B67" s="14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1:12" x14ac:dyDescent="0.3">
      <c r="A68" s="3"/>
      <c r="B68" s="14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1:12" x14ac:dyDescent="0.3">
      <c r="A69" s="3"/>
      <c r="B69" s="14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1:12" x14ac:dyDescent="0.3">
      <c r="A70" s="3"/>
      <c r="B70" s="14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1:12" x14ac:dyDescent="0.3">
      <c r="A71" s="3"/>
      <c r="B71" s="14"/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1:12" x14ac:dyDescent="0.3">
      <c r="A72" s="3"/>
      <c r="B72" s="14"/>
      <c r="C72" s="17"/>
      <c r="D72" s="17"/>
      <c r="E72" s="17"/>
      <c r="F72" s="17"/>
      <c r="G72" s="17"/>
      <c r="H72" s="17"/>
      <c r="I72" s="17"/>
      <c r="J72" s="17"/>
      <c r="K72" s="17"/>
      <c r="L72" s="17"/>
    </row>
  </sheetData>
  <sheetProtection selectLockedCells="1" selectUnlockedCells="1"/>
  <mergeCells count="12">
    <mergeCell ref="I4:I5"/>
    <mergeCell ref="K4:K5"/>
    <mergeCell ref="A2:L2"/>
    <mergeCell ref="J4:J5"/>
    <mergeCell ref="L4:L5"/>
    <mergeCell ref="A4:A5"/>
    <mergeCell ref="B4:B5"/>
    <mergeCell ref="C4:C5"/>
    <mergeCell ref="D4:D5"/>
    <mergeCell ref="E4:E5"/>
    <mergeCell ref="F4:F5"/>
    <mergeCell ref="G4:H4"/>
  </mergeCells>
  <pageMargins left="0" right="0" top="0.39370078740157483" bottom="0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User9</cp:lastModifiedBy>
  <cp:lastPrinted>2021-11-11T11:28:48Z</cp:lastPrinted>
  <dcterms:created xsi:type="dcterms:W3CDTF">2019-03-13T11:13:00Z</dcterms:created>
  <dcterms:modified xsi:type="dcterms:W3CDTF">2024-11-07T12:52:09Z</dcterms:modified>
</cp:coreProperties>
</file>