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J:\!ДОКУМЕНТЫ\!РАСХОДЫ (Сектор бюджета)\РЕШЕНИЯ по утверждению отчета\2024 год\2024 год\РешениеДумаУтверГодОтчет 2024\"/>
    </mc:Choice>
  </mc:AlternateContent>
  <bookViews>
    <workbookView xWindow="0" yWindow="0" windowWidth="23040" windowHeight="8244"/>
  </bookViews>
  <sheets>
    <sheet name="Лист1" sheetId="1" r:id="rId1"/>
    <sheet name="Лист2" sheetId="2" r:id="rId2"/>
    <sheet name="Лист3" sheetId="3" r:id="rId3"/>
  </sheets>
  <calcPr calcId="162913"/>
</workbook>
</file>

<file path=xl/calcChain.xml><?xml version="1.0" encoding="utf-8"?>
<calcChain xmlns="http://schemas.openxmlformats.org/spreadsheetml/2006/main">
  <c r="D276" i="1" l="1"/>
  <c r="D313" i="1"/>
  <c r="D308" i="1"/>
  <c r="D327" i="1"/>
  <c r="D317" i="1"/>
  <c r="D294" i="1"/>
  <c r="D272" i="1"/>
  <c r="D264" i="1"/>
  <c r="D260" i="1"/>
  <c r="D252" i="1"/>
  <c r="D240" i="1"/>
  <c r="D227" i="1"/>
  <c r="D221" i="1"/>
  <c r="D216" i="1"/>
  <c r="D205" i="1"/>
  <c r="D200" i="1"/>
  <c r="D186" i="1"/>
  <c r="D165" i="1"/>
  <c r="D160" i="1"/>
  <c r="D146" i="1"/>
  <c r="D185" i="1" l="1"/>
  <c r="D184" i="1" s="1"/>
  <c r="D120" i="1"/>
  <c r="D116" i="1"/>
  <c r="D111" i="1"/>
  <c r="D108" i="1"/>
  <c r="D97" i="1"/>
  <c r="D74" i="1"/>
  <c r="D81" i="1"/>
  <c r="D71" i="1"/>
  <c r="D67" i="1"/>
  <c r="D48" i="1"/>
  <c r="D35" i="1"/>
  <c r="D29" i="1"/>
  <c r="D28" i="1" s="1"/>
  <c r="D332" i="1" l="1"/>
  <c r="D319" i="1"/>
  <c r="D300" i="1"/>
  <c r="D299" i="1" s="1"/>
  <c r="D298" i="1" s="1"/>
  <c r="D296" i="1"/>
  <c r="D292" i="1"/>
  <c r="D291" i="1" l="1"/>
  <c r="D236" i="1"/>
  <c r="D193" i="1"/>
  <c r="D158" i="1"/>
  <c r="D94" i="1"/>
  <c r="D86" i="1"/>
  <c r="D80" i="1"/>
  <c r="D77" i="1"/>
  <c r="D63" i="1"/>
  <c r="D44" i="1"/>
  <c r="D38" i="1"/>
  <c r="D46" i="1"/>
  <c r="D41" i="1"/>
  <c r="D58" i="1"/>
  <c r="D56" i="1"/>
  <c r="D54" i="1"/>
  <c r="D52" i="1"/>
  <c r="D26" i="1"/>
  <c r="D24" i="1"/>
  <c r="D19" i="1"/>
  <c r="D34" i="1" l="1"/>
  <c r="D51" i="1"/>
  <c r="D50" i="1" s="1"/>
  <c r="D312" i="1"/>
  <c r="D311" i="1" s="1"/>
  <c r="D220" i="1" l="1"/>
  <c r="D331" i="1"/>
  <c r="D289" i="1"/>
  <c r="D284" i="1"/>
  <c r="D282" i="1"/>
  <c r="D281" i="1" l="1"/>
  <c r="D244" i="1"/>
  <c r="D262" i="1" l="1"/>
  <c r="D326" i="1"/>
  <c r="D170" i="1"/>
  <c r="D239" i="1"/>
  <c r="D218" i="1"/>
  <c r="D215" i="1" s="1"/>
  <c r="D178" i="1"/>
  <c r="D145" i="1"/>
  <c r="D144" i="1" s="1"/>
  <c r="D143" i="1" s="1"/>
  <c r="D140" i="1"/>
  <c r="D139" i="1" s="1"/>
  <c r="D137" i="1"/>
  <c r="D136" i="1" s="1"/>
  <c r="D134" i="1"/>
  <c r="D133" i="1" s="1"/>
  <c r="D119" i="1"/>
  <c r="D115" i="1"/>
  <c r="D110" i="1"/>
  <c r="D103" i="1"/>
  <c r="D102" i="1" s="1"/>
  <c r="D96" i="1"/>
  <c r="D21" i="1"/>
  <c r="D324" i="1"/>
  <c r="D248" i="1"/>
  <c r="D247" i="1" s="1"/>
  <c r="D197" i="1"/>
  <c r="D126" i="1"/>
  <c r="D122" i="1"/>
  <c r="D107" i="1"/>
  <c r="D93" i="1"/>
  <c r="D92" i="1" l="1"/>
  <c r="D323" i="1"/>
  <c r="D132" i="1"/>
  <c r="D131" i="1" s="1"/>
  <c r="D130" i="1" s="1"/>
  <c r="D129" i="1" s="1"/>
  <c r="D23" i="1"/>
  <c r="D18" i="1" s="1"/>
  <c r="D17" i="1" s="1"/>
  <c r="D226" i="1"/>
  <c r="D127" i="1"/>
  <c r="D89" i="1" l="1"/>
  <c r="D91" i="1"/>
  <c r="D90" i="1" s="1"/>
  <c r="D338" i="1" l="1"/>
  <c r="D258" i="1"/>
  <c r="D257" i="1" s="1"/>
  <c r="D342" i="1"/>
  <c r="D267" i="1"/>
  <c r="D266" i="1" s="1"/>
  <c r="D255" i="1"/>
  <c r="D195" i="1" l="1"/>
  <c r="D70" i="1"/>
  <c r="D62" i="1"/>
  <c r="D66" i="1"/>
  <c r="D61" i="1" l="1"/>
  <c r="D33" i="1" l="1"/>
  <c r="D73" i="1"/>
  <c r="D76" i="1"/>
  <c r="D79" i="1"/>
  <c r="D85" i="1"/>
  <c r="D84" i="1" s="1"/>
  <c r="D162" i="1"/>
  <c r="D164" i="1"/>
  <c r="D169" i="1"/>
  <c r="D168" i="1" s="1"/>
  <c r="D177" i="1"/>
  <c r="D176" i="1" s="1"/>
  <c r="D175" i="1" s="1"/>
  <c r="D174" i="1" s="1"/>
  <c r="D199" i="1"/>
  <c r="D192" i="1" s="1"/>
  <c r="D204" i="1"/>
  <c r="D209" i="1"/>
  <c r="D212" i="1"/>
  <c r="D211" i="1" s="1"/>
  <c r="D234" i="1"/>
  <c r="D233" i="1" s="1"/>
  <c r="D238" i="1"/>
  <c r="D243" i="1"/>
  <c r="D242" i="1" s="1"/>
  <c r="D270" i="1"/>
  <c r="D278" i="1"/>
  <c r="D275" i="1" s="1"/>
  <c r="D287" i="1"/>
  <c r="D305" i="1"/>
  <c r="D307" i="1"/>
  <c r="D321" i="1"/>
  <c r="D337" i="1"/>
  <c r="D336" i="1" s="1"/>
  <c r="D341" i="1"/>
  <c r="D340" i="1" s="1"/>
  <c r="D269" i="1" l="1"/>
  <c r="D254" i="1" s="1"/>
  <c r="D157" i="1"/>
  <c r="D156" i="1" s="1"/>
  <c r="D155" i="1" s="1"/>
  <c r="D304" i="1"/>
  <c r="D286" i="1"/>
  <c r="D280" i="1" s="1"/>
  <c r="D274" i="1"/>
  <c r="D251" i="1" s="1"/>
  <c r="D125" i="1"/>
  <c r="D124" i="1" s="1"/>
  <c r="D60" i="1"/>
  <c r="D32" i="1" s="1"/>
  <c r="D16" i="1"/>
  <c r="D15" i="1" s="1"/>
  <c r="D232" i="1"/>
  <c r="D231" i="1" s="1"/>
  <c r="D230" i="1" s="1"/>
  <c r="D203" i="1"/>
  <c r="D191" i="1" s="1"/>
  <c r="D190" i="1" s="1"/>
  <c r="D335" i="1"/>
  <c r="D334" i="1" s="1"/>
  <c r="D142" i="1" l="1"/>
  <c r="D14" i="1" s="1"/>
  <c r="D303" i="1"/>
  <c r="D302" i="1" s="1"/>
  <c r="D31" i="1"/>
  <c r="D173" i="1"/>
  <c r="D250" i="1" l="1"/>
</calcChain>
</file>

<file path=xl/sharedStrings.xml><?xml version="1.0" encoding="utf-8"?>
<sst xmlns="http://schemas.openxmlformats.org/spreadsheetml/2006/main" count="948" uniqueCount="556">
  <si>
    <t>Наименование показателя</t>
  </si>
  <si>
    <t>Код бюджетной классификации</t>
  </si>
  <si>
    <t>администратора поступлений</t>
  </si>
  <si>
    <t>доходов бюджета муниципального района</t>
  </si>
  <si>
    <t>Доходы бюджета - всего</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</si>
  <si>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</si>
  <si>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Прочие субвенции</t>
  </si>
  <si>
    <t xml:space="preserve">  Прочие субвенции бюджетам муниципальных районов</t>
  </si>
  <si>
    <t>x</t>
  </si>
  <si>
    <t>048</t>
  </si>
  <si>
    <t>Федеральная служба по надзору в сфере природопользования</t>
  </si>
  <si>
    <t xml:space="preserve"> 1 00 00000 00 0000 000</t>
  </si>
  <si>
    <t xml:space="preserve"> 1 12 00000 00 0000 000</t>
  </si>
  <si>
    <t xml:space="preserve"> 1 12 01000 01 0000 120</t>
  </si>
  <si>
    <t xml:space="preserve"> 1 12 01010 01 0000 120</t>
  </si>
  <si>
    <t xml:space="preserve"> 1 12 01010 01 6000 120</t>
  </si>
  <si>
    <t xml:space="preserve"> 1 12 01030 01 0000 120</t>
  </si>
  <si>
    <t xml:space="preserve"> 1 12 01030 01 6000 120</t>
  </si>
  <si>
    <t xml:space="preserve"> 1 12 01040 01 0000 120</t>
  </si>
  <si>
    <t xml:space="preserve"> 1 16 00000 00 0000 000</t>
  </si>
  <si>
    <t xml:space="preserve"> 1 03 00000 00 0000 000</t>
  </si>
  <si>
    <t xml:space="preserve"> 1 03 02000 01 0000 110</t>
  </si>
  <si>
    <t xml:space="preserve"> 1 03 02230 01 0000 110</t>
  </si>
  <si>
    <t xml:space="preserve"> 1 03 02240 01 0000 110</t>
  </si>
  <si>
    <t xml:space="preserve"> 1 03 02250 01 0000 110</t>
  </si>
  <si>
    <t xml:space="preserve"> 1 03 02260 01 0000 110</t>
  </si>
  <si>
    <t>182</t>
  </si>
  <si>
    <t>Федеральная налоговая служба</t>
  </si>
  <si>
    <t>1 00 00000 00 0000 000</t>
  </si>
  <si>
    <t xml:space="preserve"> 1 01 00000 00 0000 000</t>
  </si>
  <si>
    <t>1 01 02000 01 0000 110</t>
  </si>
  <si>
    <t xml:space="preserve"> 1 01 02010 01 0000 110</t>
  </si>
  <si>
    <t xml:space="preserve"> 1 01 02010 01 1000 110</t>
  </si>
  <si>
    <t>1 01 02010 01 3000 110</t>
  </si>
  <si>
    <t xml:space="preserve"> 1 01 02020 01 0000 110</t>
  </si>
  <si>
    <t xml:space="preserve"> 1 01 02020 01 1000 110</t>
  </si>
  <si>
    <t xml:space="preserve"> 1 01 02020 01 3000 110</t>
  </si>
  <si>
    <t xml:space="preserve"> 1 01 02030 01 0000 110</t>
  </si>
  <si>
    <t xml:space="preserve"> 1 01 02030 01 1000 110</t>
  </si>
  <si>
    <t>1 01 02030 01 3000 110</t>
  </si>
  <si>
    <t>1 05 00000 00 0000 000</t>
  </si>
  <si>
    <t xml:space="preserve"> 1 05 01000 00 0000 110</t>
  </si>
  <si>
    <t xml:space="preserve"> 1 05 01010 01 0000 110</t>
  </si>
  <si>
    <t>1 05 01011 01 0000 110</t>
  </si>
  <si>
    <t xml:space="preserve"> 1 05 01011 01 1000 110</t>
  </si>
  <si>
    <t xml:space="preserve"> 1 05 01011 01 3000 110</t>
  </si>
  <si>
    <t xml:space="preserve"> 1 05 01020 01 0000 110</t>
  </si>
  <si>
    <t xml:space="preserve"> 1 05 01021 01 0000 110</t>
  </si>
  <si>
    <t xml:space="preserve"> 1 05 01021 01 1000 110</t>
  </si>
  <si>
    <t xml:space="preserve"> 1 05 02000 02 0000 110</t>
  </si>
  <si>
    <t xml:space="preserve"> 1 05 02010 02 0000 110</t>
  </si>
  <si>
    <t>1 05 02010 02 1000 110</t>
  </si>
  <si>
    <t>1 05 03000 01 0000 110</t>
  </si>
  <si>
    <t xml:space="preserve"> 1 05 03010 01 0000 110</t>
  </si>
  <si>
    <t xml:space="preserve"> 1 05 03010 01 1000 110</t>
  </si>
  <si>
    <t>1 05 04000 02 0000 110</t>
  </si>
  <si>
    <t xml:space="preserve"> 1 05 04020 02 0000 110</t>
  </si>
  <si>
    <t xml:space="preserve"> 1 05 04020 02 1000 110</t>
  </si>
  <si>
    <t>1 06 00000 00 0000 000</t>
  </si>
  <si>
    <t xml:space="preserve"> 1 06 02000 02 0000 110</t>
  </si>
  <si>
    <t xml:space="preserve"> 1 06 02010 02 0000 110</t>
  </si>
  <si>
    <t xml:space="preserve"> 1 06 02010 02 1000 110</t>
  </si>
  <si>
    <t>1 08 00000 00 0000 000</t>
  </si>
  <si>
    <t>1 08 03000 01 0000 110</t>
  </si>
  <si>
    <t>1 08 03010 01 0000 110</t>
  </si>
  <si>
    <t>804</t>
  </si>
  <si>
    <t>Министерство лесного хозяйства Кировской области</t>
  </si>
  <si>
    <t>902</t>
  </si>
  <si>
    <t>Управление культуры Белохолуницкого района Кировской области</t>
  </si>
  <si>
    <t>903</t>
  </si>
  <si>
    <t>912</t>
  </si>
  <si>
    <t>Субвенции бюджетам муниципальных районов на выполнение передаваемых полномочий субъектов Российской Федерации (субвенции местным бюджетам из областного бюджета на выполнение отдельных государственных полномочий по выплате отдельным категориям специалистов, работающих в муниципальных учреждениях и проживающих в сельских населенных пунктах или поселках городского типа области, частичной компенсации расходов на оплату жилого помещения и коммунальных услуг в виде ежемесячной денежной выплаты)</t>
  </si>
  <si>
    <t>Прочие субсидии бюджетам муниципальных районов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t>
  </si>
  <si>
    <t>Управление образования Белохолуницкого района</t>
  </si>
  <si>
    <t>936</t>
  </si>
  <si>
    <t>2 00 00000 00 0000 000</t>
  </si>
  <si>
    <t xml:space="preserve"> 2 02 00000 00 0000 000</t>
  </si>
  <si>
    <t xml:space="preserve"> 1 13 00000 00 0000 000</t>
  </si>
  <si>
    <t xml:space="preserve"> 1 13 01000 00 0000 130</t>
  </si>
  <si>
    <t xml:space="preserve"> 1 13 01990 00 0000 130</t>
  </si>
  <si>
    <t xml:space="preserve"> 1 13 01995 05 0000 130</t>
  </si>
  <si>
    <t xml:space="preserve"> 1 17 00000 00 0000 000</t>
  </si>
  <si>
    <t xml:space="preserve"> 2 00 00000 00 0000 000</t>
  </si>
  <si>
    <t>2 02 00000 00 0000 000</t>
  </si>
  <si>
    <t>Прочие субвенции бюджетам муниципальных районов (субвенции местным бюджетам из областного бюджета на реализацию прав на получение общедоступного и бесплатного дошкольного, начального общего, основного общего, среднего общего и дополнительного образования детей в муниципальных общеобразовательных организациях)</t>
  </si>
  <si>
    <t>Прочие субвенции бюджетам муниципальных районов (субвенции местным бюджетам из областного бюджета на реализацию прав на получение общедоступного и бесплатного дошкольного образования в муниципальных дошкольных образовательных организациях)</t>
  </si>
  <si>
    <t>Управление финансов администрации Белохолуницкого муниципального района Кировской области</t>
  </si>
  <si>
    <t xml:space="preserve"> 1 11 00000 00 0000 000</t>
  </si>
  <si>
    <t xml:space="preserve"> 1 13 02000 00 0000 130</t>
  </si>
  <si>
    <t xml:space="preserve"> 1 13 02990 00 0000 130</t>
  </si>
  <si>
    <t>Субвенции бюджетам муниципальных районов на выполнение передаваемых полномочий субъектов Российской Федерации (субвенции местным бюджетам из областного бюджета на выполнение государственных полномочий Кировской области по расчету и предоставлению дотаций бюджетам поселений)</t>
  </si>
  <si>
    <t>Администрация Белохолуницкого муниципального района  Кировской области</t>
  </si>
  <si>
    <t>980</t>
  </si>
  <si>
    <t>1 11 05000 00 0000 120</t>
  </si>
  <si>
    <t xml:space="preserve"> 1 11 05010 00 0000 120</t>
  </si>
  <si>
    <t xml:space="preserve"> 1 11 05013 05 0000 120</t>
  </si>
  <si>
    <t xml:space="preserve"> 1 11 05020 00 0000 120</t>
  </si>
  <si>
    <t xml:space="preserve"> 1 11 05025 05 0000 120</t>
  </si>
  <si>
    <t xml:space="preserve"> 1 11 05030 00 0000 120</t>
  </si>
  <si>
    <t xml:space="preserve"> 1 11 05035 05 0000 120</t>
  </si>
  <si>
    <t xml:space="preserve"> 1 11 09000 00 0000 120</t>
  </si>
  <si>
    <t xml:space="preserve"> 1 11 09040 00 0000 120</t>
  </si>
  <si>
    <t xml:space="preserve"> 1 11 09045 05 0000 120</t>
  </si>
  <si>
    <t>1 13 02995 05 0000 130</t>
  </si>
  <si>
    <t xml:space="preserve"> 1 14 00000 00 0000 000</t>
  </si>
  <si>
    <t xml:space="preserve"> 1 14 06000 00 0000 430</t>
  </si>
  <si>
    <t xml:space="preserve"> 1 14 06010 00 0000 430</t>
  </si>
  <si>
    <t xml:space="preserve"> 2 02 30024 05 1700 151</t>
  </si>
  <si>
    <t>Субвенции бюджетам муниципальных районов на выполнение передаваемых полномочий субъектов Российской Федерации (субвенции местным бюджетам из областного бюджета на выполнение отдельных государственных полномочий по созданию в муниципальных районах, городских округах комиссий по делам несовершеннолетних и защите их прав и организации их деятельности в сфере профилактики безнадзорности и правонарушений несовершеннолетних, включая административную юрисдикцию)</t>
  </si>
  <si>
    <t xml:space="preserve"> 1 11 05000 00 0000 120</t>
  </si>
  <si>
    <t xml:space="preserve"> 1 11 05013 13 0000 120</t>
  </si>
  <si>
    <t xml:space="preserve"> 1 14 06013 13 0000 430</t>
  </si>
  <si>
    <t xml:space="preserve">Администрация муниципального образования Белохолуницкое городское поселение Белохолуницкого района Кировской области </t>
  </si>
  <si>
    <t xml:space="preserve"> 1 12 01041 01 6000 120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</si>
  <si>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</si>
  <si>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Проценты, полученные от предоставления бюджетных кредитов внутри страны</t>
  </si>
  <si>
    <t>1 11 03000 00 0000 120</t>
  </si>
  <si>
    <t>Проценты, полученные от предоставления бюджетных кредитов внутри страны за счет средств бюджетов муниципальных районов</t>
  </si>
  <si>
    <t>1 11 03050 05 0000 120</t>
  </si>
  <si>
    <t>Платежи от государственных и муниципальных унитарных предприятий</t>
  </si>
  <si>
    <t xml:space="preserve"> 1 11 07000 00 0000 120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</si>
  <si>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</si>
  <si>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 1 11 07010 00 0000 120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</si>
  <si>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</si>
  <si>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 xml:space="preserve"> 1 11 07015 05 0000 120</t>
  </si>
  <si>
    <t xml:space="preserve">      Приложение № 1</t>
  </si>
  <si>
    <t xml:space="preserve">      к решению Белохолуницкой </t>
  </si>
  <si>
    <t xml:space="preserve">      районной Думы </t>
  </si>
  <si>
    <t xml:space="preserve"> 1 12 01041 01 0000 120</t>
  </si>
  <si>
    <t>Плата за размещение отходов производства</t>
  </si>
  <si>
    <t>Плата за размещение отходов производства и потребления</t>
  </si>
  <si>
    <t>1 12 01042 01 6000 120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</si>
  <si>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</si>
  <si>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</si>
  <si>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</si>
  <si>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</si>
  <si>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</si>
  <si>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</si>
  <si>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</si>
  <si>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</si>
  <si>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</si>
  <si>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2 02 30024 05 0000 150</t>
  </si>
  <si>
    <t>2 02 20000 00 0000 150</t>
  </si>
  <si>
    <t xml:space="preserve"> 2 02 25519 00 0000 150</t>
  </si>
  <si>
    <t xml:space="preserve"> 2 02 25519 05 0000 150</t>
  </si>
  <si>
    <t xml:space="preserve"> 2 02 29999 00 0000 150</t>
  </si>
  <si>
    <t xml:space="preserve"> 2 02 29999 05 0000 150</t>
  </si>
  <si>
    <t xml:space="preserve"> 2 02 29999 05 0010 150</t>
  </si>
  <si>
    <t xml:space="preserve"> 2 02 30000 00 0000 150</t>
  </si>
  <si>
    <t xml:space="preserve"> 2 02 30024 00 0000 150</t>
  </si>
  <si>
    <t>2 02 30024 05 1600 150</t>
  </si>
  <si>
    <t xml:space="preserve"> 2 02 10000 00 0000 150</t>
  </si>
  <si>
    <t xml:space="preserve"> 2 02 15001 00 0000 150</t>
  </si>
  <si>
    <t xml:space="preserve"> 2 02 15001 05 0000 150</t>
  </si>
  <si>
    <t xml:space="preserve"> 2 02 20000 00 0000 150</t>
  </si>
  <si>
    <t xml:space="preserve"> 2 02 30024 05 0000 150</t>
  </si>
  <si>
    <t xml:space="preserve"> 2 02 30024 05 2500 150</t>
  </si>
  <si>
    <t>2 02 40000 00 0000 150</t>
  </si>
  <si>
    <t xml:space="preserve"> 2 02 49999 00 0000 150</t>
  </si>
  <si>
    <t xml:space="preserve"> 2 02 49999 05 0000 150</t>
  </si>
  <si>
    <t>Доходы, поступающие в порядке возмещения расходов, понесенных в связи с эксплуатацией имущества</t>
  </si>
  <si>
    <t>Доходы, поступающие в порядке возмещения расходов, понесенных в связи с эксплуатацией имущества муниципальных районов</t>
  </si>
  <si>
    <t>1 13 02060 00 0000 130</t>
  </si>
  <si>
    <t>1 13 02065 05 0000 130</t>
  </si>
  <si>
    <t>2 02 20216 05 0000 150</t>
  </si>
  <si>
    <t>2 02 29999 00 0000 150</t>
  </si>
  <si>
    <t>2 02 39999 05 0000 150</t>
  </si>
  <si>
    <t xml:space="preserve"> 2 02 30024 05 2100 150</t>
  </si>
  <si>
    <t xml:space="preserve"> 2 02 30024 05 2200 150</t>
  </si>
  <si>
    <t>2 02 30000 00 0000 150</t>
  </si>
  <si>
    <t>2 02 30024 00 0000 150</t>
  </si>
  <si>
    <t xml:space="preserve"> 2 02 30024 05 1500 150</t>
  </si>
  <si>
    <t xml:space="preserve"> 2 02 30029 00 0000 150</t>
  </si>
  <si>
    <t xml:space="preserve"> 2 02 30029 05 0000 150</t>
  </si>
  <si>
    <t xml:space="preserve"> 2 02 39999 00 0000 150</t>
  </si>
  <si>
    <t>2 02 39999 05 0100 150</t>
  </si>
  <si>
    <t xml:space="preserve"> 2 02 39999 05 0101 150</t>
  </si>
  <si>
    <t xml:space="preserve"> 2 02 40000 00 0000 150</t>
  </si>
  <si>
    <t>2 02 49999 00 0000 150</t>
  </si>
  <si>
    <t>2 02 49999 05 0000 150</t>
  </si>
  <si>
    <t xml:space="preserve"> 2 02 49999 05 0016 150</t>
  </si>
  <si>
    <t xml:space="preserve"> 2 02 20216 00 0000 150</t>
  </si>
  <si>
    <t xml:space="preserve"> 2 02 30024 05 2600 150</t>
  </si>
  <si>
    <t xml:space="preserve"> 2 02 30027 00 0000 150</t>
  </si>
  <si>
    <t xml:space="preserve"> 2 02 30027 05 0000 150</t>
  </si>
  <si>
    <t xml:space="preserve"> 2 02 35120 00 0000 150</t>
  </si>
  <si>
    <t xml:space="preserve"> 2 02 35120 05 0000 150</t>
  </si>
  <si>
    <t>2 02 40014 00 0000 150</t>
  </si>
  <si>
    <t xml:space="preserve"> 2 02 40014 05 0000 150</t>
  </si>
  <si>
    <t>738</t>
  </si>
  <si>
    <t>Министерство юстиции Кировской области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</si>
  <si>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</si>
  <si>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1 16 0105301 9000 140</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</si>
  <si>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</si>
  <si>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</si>
  <si>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</si>
  <si>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1 16 01000 01 0000 140</t>
  </si>
  <si>
    <t>1 16 01050 01 0000 140</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</si>
  <si>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</si>
  <si>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</si>
  <si>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</si>
  <si>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</si>
  <si>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</si>
  <si>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</si>
  <si>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1 16 01063 01 9000 140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</si>
  <si>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</si>
  <si>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1 16 01070 01 0000 140</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</si>
  <si>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</si>
  <si>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</si>
  <si>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</si>
  <si>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1 16 01073 01 0017 140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</si>
  <si>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</si>
  <si>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1 16 01073 01 0027 140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</si>
  <si>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</si>
  <si>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1 16 01140 01 0000 140</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</si>
  <si>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</si>
  <si>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</si>
  <si>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</si>
  <si>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1 16 01170 01 0000 140</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</si>
  <si>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</si>
  <si>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</si>
  <si>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</si>
  <si>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1 16 01173 01 0008 140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</si>
  <si>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</si>
  <si>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1 16 01190 01 0000 140</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</si>
  <si>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</si>
  <si>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</si>
  <si>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</si>
  <si>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</si>
  <si>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</si>
  <si>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1 16 01200 01 0000 140</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</si>
  <si>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</si>
  <si>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</si>
  <si>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</si>
  <si>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</si>
  <si>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</si>
  <si>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1 16 01330 01 0000 140</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</si>
  <si>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</si>
  <si>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</si>
  <si>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</si>
  <si>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1 16 11000 01 0000 140</t>
  </si>
  <si>
    <t>1 16 11050 01 0000 140</t>
  </si>
  <si>
    <t>Платежи, уплачиваемые в целях возмещения вреда</t>
  </si>
  <si>
    <t xml:space="preserve"> 2 02 29999 05 1300 150</t>
  </si>
  <si>
    <t>Прочие субсидии бюджетам муниципальных районов (субсидии местным бюджетам из областного бюджета на повышение уровня подготовки лиц, замещающих муниципальные должности, и муниципальных служащих по основным вопросам деятельности органов местного самоуправления)</t>
  </si>
  <si>
    <t>2 02 25304 00 0000 150</t>
  </si>
  <si>
    <t>2 02 25304 05 0000 150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</si>
  <si>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</si>
  <si>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</si>
  <si>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2 02 45303 00 0000 150</t>
  </si>
  <si>
    <t>2 02 45303 05 0000 150</t>
  </si>
  <si>
    <t xml:space="preserve"> 2 02 29999 05 0070 150</t>
  </si>
  <si>
    <t>Прочие субсидии бюджетам муниципальных районов (субсидии местным бюджетам из областного бюджета на выполнение расходных обязательств муниципальных образований  области)</t>
  </si>
  <si>
    <t>2 02 40014 05 0000 150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</si>
  <si>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</si>
  <si>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</si>
  <si>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2 02 25467 00 0000 150</t>
  </si>
  <si>
    <t>2 02 25467 05 0000 150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</si>
  <si>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</si>
  <si>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</si>
  <si>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фондамии созданных ими учреждений (за исключением имущества бюджетных и автономных учреждений)</t>
  </si>
  <si>
    <t>Субвенции бюджетам муниципальных районов на выполнение передаваемых полномочий субъектов Российской Федерации (субвенции местным бюджетам из областного бюджета на выполнение отдельных государственных полномочий по хранению, комплектованию, учету и использованию архивных документов)</t>
  </si>
  <si>
    <t>Дотации бюджетам муниципальных районов на выравнивание бюджетной обеспеченности из бюджета субъекта Российской Федерации</t>
  </si>
  <si>
    <t xml:space="preserve">Доходы бюджета муниципального образования  </t>
  </si>
  <si>
    <t>Белохолуницкий муниципальный район Кировской области</t>
  </si>
  <si>
    <t xml:space="preserve">по кодам классификации доходов бюджетов </t>
  </si>
  <si>
    <t xml:space="preserve">Плата за размещение твердых коммунальных отходов  </t>
  </si>
  <si>
    <t>1 12 01042 01 0000 120</t>
  </si>
  <si>
    <t>1 01 02080 01 0000 110</t>
  </si>
  <si>
    <t>1 01 02080 01 1000 110</t>
  </si>
  <si>
    <t xml:space="preserve"> 1 08 03010 01 1050 110</t>
  </si>
  <si>
    <t xml:space="preserve"> 1 08 03010 01 1060 110</t>
  </si>
  <si>
    <t>1 16 01073 01 0019 140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</si>
  <si>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</si>
  <si>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1 16 01173 01 9000 140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</si>
  <si>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</si>
  <si>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1 16 01193 01 0013 140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</si>
  <si>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</si>
  <si>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836</t>
  </si>
  <si>
    <t xml:space="preserve">Администрация Губернатора и Правительства Кировской области </t>
  </si>
  <si>
    <t xml:space="preserve"> 1 16 01053 01 0000 140</t>
  </si>
  <si>
    <t xml:space="preserve"> 1 16 01203 01 0000 140</t>
  </si>
  <si>
    <t>Инициативные платежи</t>
  </si>
  <si>
    <t>Инициативные платежи, зачисляемые в бюджеты муниципальных районов</t>
  </si>
  <si>
    <t>1 17 05000 00 0000 180</t>
  </si>
  <si>
    <t xml:space="preserve"> 1 17 15000 00 0000 150</t>
  </si>
  <si>
    <t xml:space="preserve"> 1 17 15030 05 0000 150</t>
  </si>
  <si>
    <t>Прочие доходы от оказания платных услуг (работ) получателями средств бюджетов муниципальных районов (плата за содержание ребенка в образовательных учреждениях, реализующих программы дошкольного образования (родительская плата))</t>
  </si>
  <si>
    <t>Прочие доходы от оказания платных услуг (работ) получателями средств бюджетов муниципальных районов (средства сотрудников на оплату стоимости питания в образовательных учреждениях (питание сотрудников))</t>
  </si>
  <si>
    <t>Прочие доходы от оказания платных услуг (работ) получателями средств бюджетов муниципальных районов (средства родителей на оплату стоимости питания детей в общеобразовательных учреждениях  (питание школьников))</t>
  </si>
  <si>
    <t>Прочие доходы от оказания платных услуг (работ) получателями средств бюджетов муниципальных районов (средства родителей на оплату стоимости питания в лагерях с дневным пребыванием детей в период школьных каникул)</t>
  </si>
  <si>
    <t>Прочие доходы от оказания платных услуг (работ) получателями средств бюджетов муниципальных районов (доходы от предоставления дополнительных платных услуг, выходящих за рамки финансируемых из бюджета образовательных программ, в детских дошкольных учреждениях, в общеобразовательных учреждениях, в учреждениях дополнительного образования (ПФДО))</t>
  </si>
  <si>
    <t>1 13 01995 05 0004 130</t>
  </si>
  <si>
    <t>113 01995 05 0006 130</t>
  </si>
  <si>
    <t>1 13 01995 05 0007 130</t>
  </si>
  <si>
    <t>1 13 01995 05 0008 130</t>
  </si>
  <si>
    <t>1 13 01995 05 0009 130</t>
  </si>
  <si>
    <t>2 02 29999 05 0005 150</t>
  </si>
  <si>
    <t>Прочие субсидии бюджетам муниципальных районов (субсидии местным бюджетам из областного бюджета на оплату стоимости питания детей в лагерях, организованных муниципальными учреждениями, осуществляющими организацию отдыха и оздоровления детей в каникулярное время, с дневным пребыванием)</t>
  </si>
  <si>
    <t>2 02 29999 05 0023 150</t>
  </si>
  <si>
    <t>Прочие субсидии бюджетам муниципальных районов (субсидия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в рамках федерального проекта «Современная школа» национального проекта «Образование»)</t>
  </si>
  <si>
    <t xml:space="preserve"> 2 02 30024 05 2700 150</t>
  </si>
  <si>
    <t>Субвенции бюджетам муниципальных районов на выполнение передаваемых полномочий субъектов Российской Федерации (субвенций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</si>
  <si>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ПРОЧИЕ БЕЗВОЗМЕЗДНЫЕ ПОСТУПЛЕНИЯ</t>
  </si>
  <si>
    <t xml:space="preserve">Прочие безвозмездные поступления в бюджеты муниципальных районов </t>
  </si>
  <si>
    <t>Поступления от денежных пожертвований, предоставляемых физическими лицами получателям средств бюджетов муниципальных районов</t>
  </si>
  <si>
    <t>2 07 00000 00 0000 000</t>
  </si>
  <si>
    <t xml:space="preserve"> 2 07 05000 05 0000 150</t>
  </si>
  <si>
    <t xml:space="preserve"> 2 07 05020 05 0000 150</t>
  </si>
  <si>
    <t>ГОСУДАРСТВЕННАЯ ПОШЛИНА</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</si>
  <si>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</si>
  <si>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</si>
  <si>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</si>
  <si>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1 14 06010 00 0000 430 </t>
  </si>
  <si>
    <t xml:space="preserve"> 1 14 06013 05 0000 430</t>
  </si>
  <si>
    <t>Прочие неналоговые доходы</t>
  </si>
  <si>
    <t>Прочие межбюджетные трансферты, передаваемые бюджетам муниципальных районов (иные межбюджетные трансферты местным бюджетам из областного бюджета на государственную поддержку муниципальных общеобразовательных организаций Кировской области, обеспечивающих высокое качество образования)</t>
  </si>
  <si>
    <t>НАЛОГОВЫЕ И НЕНАЛОГОВЫЕ ДОХОДЫ</t>
  </si>
  <si>
    <t>ПЛАТЕЖИ ПРИ ПОЛЬЗОВАНИИ ПРИРОДНЫМИ РЕСУРСАМИ</t>
  </si>
  <si>
    <t>Плата за негативное воздействие на окружающую среду</t>
  </si>
  <si>
    <t xml:space="preserve">Плата за выбросы загрязняющих веществ в атмосферный воздух стационарными объектами </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</si>
  <si>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</si>
  <si>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 xml:space="preserve"> Плата за сбросы загрязняющих веществ в водные объекты</t>
  </si>
  <si>
    <t xml:space="preserve"> 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</si>
  <si>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</si>
  <si>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</si>
  <si>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</si>
  <si>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</si>
  <si>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</si>
  <si>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ПРИБЫЛЬ, ДОХОДЫ</t>
  </si>
  <si>
    <t>Налог на доходы физических лиц</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</si>
  <si>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</si>
  <si>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</si>
  <si>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</si>
  <si>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</si>
  <si>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</si>
  <si>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</si>
  <si>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</si>
  <si>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</si>
  <si>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</si>
  <si>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</si>
  <si>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</si>
  <si>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</si>
  <si>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</si>
  <si>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сельскохозяйственный налог</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</si>
  <si>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</si>
  <si>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t>
  </si>
  <si>
    <t xml:space="preserve">Налог, взимаемый в связи с применением патентной системы налогообложения, зачисляемый в бюджеты муниципальных районов </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</si>
  <si>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</si>
  <si>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НАЛОГИ НА ИМУЩЕСТВО</t>
  </si>
  <si>
    <t>Налог на имущество организаций</t>
  </si>
  <si>
    <t>Налог на имущество организаций по имуществу, не входящему в Единую систему газоснабжения</t>
  </si>
  <si>
    <t>Налог на имущество организаций по имуществу, не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</si>
  <si>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</si>
  <si>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</si>
  <si>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ШТРАФЫ, САНКЦИИ, ВОЗМЕЩЕНИЕ УЩЕРБА</t>
  </si>
  <si>
    <t>БЕЗВОЗМЕЗДНЫЕ ПОСТУПЛЕНИЯ</t>
  </si>
  <si>
    <t>БЕЗВОЗМЕЗДНЫЕ ПОСТУПЛЕНИЯ ОТ ДРУГИХ БЮДЖЕТОВ БЮДЖЕТНОЙ СИСТЕМЫ РОССИЙСКОЙ ФЕДЕРАЦИИ</t>
  </si>
  <si>
    <t>Субсидии бюджетам бюджетной системы Российской Федерации (межбюджетные субсидии)</t>
  </si>
  <si>
    <t>Субсидия бюджетам на поддержку отрасли культуры</t>
  </si>
  <si>
    <t>Субсидия бюджетам муниципальных районов на поддержку отрасли культуры</t>
  </si>
  <si>
    <t>Прочие субсидии</t>
  </si>
  <si>
    <t>Прочие субсидии бюджетам муниципальных районов</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</si>
  <si>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</si>
  <si>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</si>
  <si>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</si>
  <si>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ДОХОДЫ ОТ ОКАЗАНИЯ ПЛАТНЫХ УСЛУГ И КОМПЕНСАЦИИ ЗАТРАТ ГОСУДАРСТВА</t>
  </si>
  <si>
    <t>Доходы от оказания платных услуг (работ)</t>
  </si>
  <si>
    <t>Прочие доходы от оказания платных услуг (работ)</t>
  </si>
  <si>
    <t>Прочие доходы от оказания платных услуг (работ) получателями средств бюджетов муниципальных районов</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</si>
  <si>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</si>
  <si>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</si>
  <si>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Иные межбюджетные трансферты</t>
  </si>
  <si>
    <t>Прочие межбюджетные трансферты, передаваемые бюджетам</t>
  </si>
  <si>
    <t>Прочие межбюджетные трансферты, передаваемые бюджетам муниципальных районов</t>
  </si>
  <si>
    <t>Дотации бюджетам бюджетной системы Российской Федерации</t>
  </si>
  <si>
    <t>Дотации на выравнивание бюджетной обеспеченности</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</si>
  <si>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</si>
  <si>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</si>
  <si>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</si>
  <si>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</si>
  <si>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</si>
  <si>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</si>
  <si>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</si>
  <si>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</si>
  <si>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</si>
  <si>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</si>
  <si>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компенсации затрат государства</t>
  </si>
  <si>
    <t>Прочие доходы от компенсации затрат государства</t>
  </si>
  <si>
    <t>Прочие доходы от компенсации затрат бюджетов муниципальных районов</t>
  </si>
  <si>
    <t>ДОХОДЫ ОТ ПРОДАЖИ МАТЕРИАЛЬНЫХ И НЕМАТЕРИАЛЬНЫХ АКТИВОВ</t>
  </si>
  <si>
    <t>ПРОЧИЕ НЕНАЛОГОВЫЕ ДОХОДЫ</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</si>
  <si>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</si>
  <si>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</si>
  <si>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</si>
  <si>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</si>
  <si>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</si>
  <si>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</si>
  <si>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1 16 01063 01 0009 140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</si>
  <si>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</si>
  <si>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</si>
  <si>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</si>
  <si>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</si>
  <si>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</si>
  <si>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</si>
  <si>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 xml:space="preserve"> 1 14 02000 00 0000 000</t>
  </si>
  <si>
    <t xml:space="preserve"> 1 14 02050 05 0000 410</t>
  </si>
  <si>
    <t xml:space="preserve"> 1 14 02053 05 0000 410</t>
  </si>
  <si>
    <t>1 14 02050 05 0000 440</t>
  </si>
  <si>
    <t xml:space="preserve"> 1 14 02053 05 0000 440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</si>
  <si>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</si>
  <si>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</si>
  <si>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 xml:space="preserve"> 1 14 06020 00 0000 430</t>
  </si>
  <si>
    <t xml:space="preserve"> 1 14 06025 05 0000 430 </t>
  </si>
  <si>
    <t>2 02 49999 05 0037 150</t>
  </si>
  <si>
    <t>Прочие межбюджетные трансферты, передаваемые бюджетам муниципальных районов (иные межбюджетные трансферты на регулирование численности волка в целях обеспечения безопасности и жизнедеятельности населения)</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</si>
  <si>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</si>
  <si>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</si>
  <si>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</si>
  <si>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 xml:space="preserve"> 2 19 00000 00 0000 000</t>
  </si>
  <si>
    <t xml:space="preserve"> 2 19 00000 05 0000 150</t>
  </si>
  <si>
    <t>2 19 60010 05 0000 150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</si>
  <si>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</si>
  <si>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</si>
  <si>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2 02 25179 00 0000 150</t>
  </si>
  <si>
    <t xml:space="preserve"> 2 02 25179 05 0000 150</t>
  </si>
  <si>
    <t xml:space="preserve"> 2 02 49999 05 0019 150</t>
  </si>
  <si>
    <t xml:space="preserve"> 2 02 49999 05 0040 150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</si>
  <si>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</si>
  <si>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r>
      <t>Государственная пошлина по делам, рассматриваемым в судах общей юрисдикции, мировыми судьями (за исключением Верховного Суда Российской Федерации)</t>
    </r>
    <r>
      <rPr>
        <sz val="10"/>
        <rFont val="Courier New"/>
        <family val="3"/>
        <charset val="204"/>
      </rPr>
      <t xml:space="preserve"> </t>
    </r>
    <r>
      <rPr>
        <sz val="10"/>
        <rFont val="Times New Roman"/>
        <family val="1"/>
        <charset val="204"/>
      </rPr>
      <t>(государственная пошлина, уплачиваемая на основании судебных актов по результатам рассмотрения дел по существу)</t>
    </r>
  </si>
  <si>
    <t>1 01 02130 01 0000 110</t>
  </si>
  <si>
    <t>1 01 02130 01 1000 110</t>
  </si>
  <si>
    <t>Налог на имущество организаций по имуществу,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</si>
  <si>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1 06 02020 02 1000 110</t>
  </si>
  <si>
    <t xml:space="preserve">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t>
  </si>
  <si>
    <t xml:space="preserve">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t>
  </si>
  <si>
    <t xml:space="preserve"> 2 02 25098 00 0000 150</t>
  </si>
  <si>
    <t xml:space="preserve"> 2 02 25098 05 0000 150</t>
  </si>
  <si>
    <t xml:space="preserve"> 2 02 49999 05 0047 150</t>
  </si>
  <si>
    <t>Прочие межбюджетные трансферты, передаваемые бюджетам муниципальных районов (иные межбюджетные трансферты на предоставление гранта муниципальным общеобразовательным организациям Кировской области, подготовившим обучающихся к сдаче единого государственного экзамена по математике (профильный уровень) и (или) физике)</t>
  </si>
  <si>
    <t>Дотации (гранты) бюджетам за достижение показателей деятельности органов местного самоуправления</t>
  </si>
  <si>
    <t>Дотации (гранты) бюджетам муниципальных районов за достижение показателей деятельности органов местного самоуправления</t>
  </si>
  <si>
    <t>2 02 16549 00 0000 150</t>
  </si>
  <si>
    <t xml:space="preserve"> 2 02 16549 05 0000 150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</si>
  <si>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</si>
  <si>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1 16 07010 05 0000 140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</si>
  <si>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</si>
  <si>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 xml:space="preserve"> 1 16 07000 00 0000 140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</si>
  <si>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</si>
  <si>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</si>
  <si>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1 16 10032 05 0000 140</t>
  </si>
  <si>
    <t>1 16 10030 00 0000 140</t>
  </si>
  <si>
    <t>2 02 29999 05 0010 150</t>
  </si>
  <si>
    <t xml:space="preserve"> 2 02 35082 05 0000 150</t>
  </si>
  <si>
    <t xml:space="preserve"> 2 02 35082 00 0000 150</t>
  </si>
  <si>
    <t>2 02 49999 05 0041 150</t>
  </si>
  <si>
    <t>Прочие межбюджетные трансферты, передаваемые бюджетам муниципальных районов (иные межбюджетные трансферты местным бюджетам из областного бюджета на возмещение расходов по оказанию дополнительной меры социальной поддержки для членов семей военнослужащих, связанной с обеспечением и доставкой твердого топлива)</t>
  </si>
  <si>
    <t xml:space="preserve">      от 00.00.2025</t>
  </si>
  <si>
    <t xml:space="preserve"> за 2024 год</t>
  </si>
  <si>
    <t>Кассовое исполнение   за 2024 год    (тыс. рублей)</t>
  </si>
  <si>
    <t>076</t>
  </si>
  <si>
    <t>Федеральное агентство по рыболовству</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</si>
  <si>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</si>
  <si>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1 16 1105001 0000 140</t>
  </si>
  <si>
    <t>10102140 01 0000 110</t>
  </si>
  <si>
    <t>10102140 01 1000 110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</si>
  <si>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</si>
  <si>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1 05 01021 01 3000 110</t>
  </si>
  <si>
    <t xml:space="preserve"> 1 16 01053 01 9000 140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</si>
  <si>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</si>
  <si>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1 16 01063 01 0091 140</t>
  </si>
  <si>
    <t>1 16 01143 01 0102 140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</si>
  <si>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</si>
  <si>
    <t>1 16 01173 01 0007 140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</si>
  <si>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</si>
  <si>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Инициативные платежи, зачисляемые в бюджеты муниципальных районов («Культурные традиции – под надежной крышей!» - капитальный ремонт крыши пристроя и парадного крыльца здания Дубровского Дома культуры, филиала МБУК «Белохолуницкий Дом культуры», ул. Клубная, д.14, пос. Дубровка)</t>
  </si>
  <si>
    <t>1 17 15030 05 5171 150</t>
  </si>
  <si>
    <t>1 17 15030 05 5172 150</t>
  </si>
  <si>
    <t>Инициативные платежи, зачисляемые в бюджеты муниципальных районов («Новые окна- новый взгляд на мир». Замена окон в здании Поломского дома культуры, МБУК «Белохолуницкий Дом культуры». Кировская область, Белохолуницкий район, с. Полом, улица, Энгельса, д.49)</t>
  </si>
  <si>
    <t>1 17 15030 05 5173 150</t>
  </si>
  <si>
    <t>Инициативные платежи, зачисляемые в бюджеты муниципальных районов (замена окон в здании Гуренского дома культуры- филиала  МБУК «Белохолуницкий   Дом   культуры»,  ул.  Советская,  д.10,  дер.  Гуренки)</t>
  </si>
  <si>
    <t>1 17 15030 05 5174 150</t>
  </si>
  <si>
    <t>Инициативные платежи, зачисляемые в бюджеты муниципальных районов («Что имеем - сохраним», ремонт здания МБУК «Белохолуницкий краеведческий музей», г. Белая Холуница, ул. Усатовой, д.2)</t>
  </si>
  <si>
    <t>1 17 15030 05 8003 150</t>
  </si>
  <si>
    <t>Инициативные платежи, зачисляемые в бюджеты муниципальных районов (на реализацию инициативного проекта «Гуляй парк. Танцплощадка»)</t>
  </si>
  <si>
    <t>1 17 15030 05 8007 150</t>
  </si>
  <si>
    <t>Инициативные платежи, зачисляемые в бюджеты муниципальных районов (на реализацию инициативного проекта «С новой сценой – к новым творческим успехам»)</t>
  </si>
  <si>
    <t>1 17 15030 05 8008 150</t>
  </si>
  <si>
    <t>Инициативные платежи, зачисляемые в бюджеты муниципальных районов (на реализацию инициативного проекта «Одежда для сцены»)</t>
  </si>
  <si>
    <t>1 17 15030 05 8009 150</t>
  </si>
  <si>
    <t>Инициативные платежи, зачисляемые в бюджеты муниципальных районов (на реализацию инициативного проекта «Атлетичная Холуница»)</t>
  </si>
  <si>
    <t>Субсидии бюджетам на развитие сети учреждений культурно-досугового типа</t>
  </si>
  <si>
    <t>Субсидии бюджетам муниципальных районов на развитие сети учреждений культурно-досугового типа</t>
  </si>
  <si>
    <t xml:space="preserve"> 2 02 25513 00 0000 150</t>
  </si>
  <si>
    <t xml:space="preserve"> 2 02 25513 05 0000 150</t>
  </si>
  <si>
    <t xml:space="preserve"> 2 02 29999 05 0160 150</t>
  </si>
  <si>
    <t>Прочие субсидии бюджетам муниципальных районов (субсидии на создание и развитие молодежных пространств)</t>
  </si>
  <si>
    <t>1 17 15030 05 8004 150</t>
  </si>
  <si>
    <t>Инициативные платежи, зачисляемые в бюджеты муниципальных районов (инициативный проект «Ветер перемен»)</t>
  </si>
  <si>
    <t>1 17 15030 05 8005 150</t>
  </si>
  <si>
    <t>Инициативные платежи, зачисляемые в бюджеты муниципальных районов ("Тепло детям" МКОУ ООШ с. Сырьяны)</t>
  </si>
  <si>
    <t>1 17 15030 05 8006 150</t>
  </si>
  <si>
    <t>Инициативные платежи, зачисляемые в бюджеты муниципальных районов ("Тепло детям" МКОУ ООШ с. Ракалово)</t>
  </si>
  <si>
    <t xml:space="preserve"> 2 02 30024 05 1900 150</t>
  </si>
  <si>
    <t>Субвенции бюджетам муниципальных районов на выполнение передаваемых полномочий субъектов Российской Федерации (субвенций местным бюджетам из областного бюджета на выполнение отдельных государственных полномочий по обеспечению бесплатным двухразовым питанием детей-инвалидов (инвалидов), не относящихся к категории лиц с ограниченными возможностями здоровья, обучающихся в муниципальных общеобразовательных организациях и не проживающих в них, а также выплате ежемесячной денежной компенсации родителям (законным представителям) детей-инвалидов, инвалидам в случае их обучения на дому)</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</si>
  <si>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</si>
  <si>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</si>
  <si>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2 02 45050 00 0000 150</t>
  </si>
  <si>
    <t>2 02 45050 05 0000 150</t>
  </si>
  <si>
    <t xml:space="preserve"> 2 07 05030 05 0000 150</t>
  </si>
  <si>
    <t>Прочие безвозмездные поступления в бюджеты муниципальных районов</t>
  </si>
  <si>
    <t>1 08 07150 01 1000 110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</si>
  <si>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</si>
  <si>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Государственная пошлина за выдачу разрешения на установку рекламной конструкции</t>
  </si>
  <si>
    <t>1 08 07150 01 0000 110</t>
  </si>
  <si>
    <t>1 11 05075 05 0000 120</t>
  </si>
  <si>
    <t>Доходы от сдачи в аренду имущества, составляющего казну муниципальных районов (за исключением земельных участков)</t>
  </si>
  <si>
    <t xml:space="preserve"> 1 11 05070 00 0000 120</t>
  </si>
  <si>
    <t>Доходы от сдачи в аренду имущества, составляющего государственную (муниципальную) казну (за исключением земельных участков)</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</si>
  <si>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</si>
  <si>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</si>
  <si>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</si>
  <si>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1 11 090800 00 0000 120</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</si>
  <si>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</si>
  <si>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</si>
  <si>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</si>
  <si>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1 16 07090 00 0000 140</t>
  </si>
  <si>
    <t>1 17 15030 05 5178 150</t>
  </si>
  <si>
    <t>Инициативные платежи, зачисляемые в бюджеты муниципальных районов (ремонт посадочной площадки на автостанции по ул. Юбилейная, д.19А, г. Белая Холуница)</t>
  </si>
  <si>
    <t xml:space="preserve"> 2 02 30024 05 2400 150</t>
  </si>
  <si>
    <t>Субвенции бюджетам муниципальных районов на выполнение передаваемых полномочий субъектов Российской Федерации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административных комиссий)</t>
  </si>
  <si>
    <t>0 02 49999 05 0013 150</t>
  </si>
  <si>
    <t>Прочие межбюджетные трансферты, передаваемые бюджетам муниципальных районов (иные межбюджетные трансферты на стимулирование деятельности органов местного самоуправления Кировской области)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</si>
  <si>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</si>
  <si>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</si>
  <si>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</si>
  <si>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</si>
  <si>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</si>
  <si>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</si>
  <si>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</si>
  <si>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</si>
  <si>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</si>
  <si>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</si>
  <si>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</si>
  <si>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</si>
  <si>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</si>
  <si>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</si>
  <si>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Прочие межбюджетные трансферты, передаваемые бюджетам муниципальных районов (иные межбюджетные трансферты местным бюджетам из областного бюджета на финансовую поддержку детско-юношеского и массового спорта)</t>
  </si>
  <si>
    <t>Прочие межбюджетные трансферты, передаваемые бюджетам муниципальных районов (иные межбюджетные трансферты местным бюджетам из областного бюджета на предоставление бесплатного горячего питания детям участников специальной военной операции)</t>
  </si>
  <si>
    <t>Субвенции бюджетам муниципальных районов на выполнение передаваемых полномочий субъектов Российской Федерации (субвенций местному бюджету из областного бюджета на выполнение отдельных государственных полномочий по возмещению расходов, связанных с предоставлением руководителям, заместителям руководителей, руководителям структурных подразделений, их заместителям, педагогическим работникам и иным специалистам (за исключением совместителей) (далее - специалисты) муниципальных образовательных организаций меры социальной поддержки, установленной абзацем первым части 1 статьи 15 Закона Кировской области "Об образовании в Кировской области", с учетом положений части 3 статьи 17 указанного закона)</t>
  </si>
  <si>
    <t xml:space="preserve">Субвенции бюджетам муниципальных районов на выполнение передаваемых полномочий субъектов Российской Федерации (субвенции местным бюджетам из областного бюджета на содержание органов местного самоуправления, осуществляющих отдельные государственные полномочия области по поддержке сельскохозяйственного производства) </t>
  </si>
  <si>
    <t xml:space="preserve">Субвенции бюджетам муниципальных районов на выполнение передаваемых полномочий субъектов Российской Федерации (cубвенции местным бюджетам из областного бюджета на выполнение отдельных государственных полномочий по осуществлению деятельности по опеке и попечительству) </t>
  </si>
  <si>
    <t>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</si>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</sst>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d\.mm\.yyyy"/>
    <numFmt numFmtId="165" formatCode="#,##0.00_ ;\-#,##0.00"/>
  </numFmts>
  <fonts count="31" x14ac:knownFonts="1">
    <font>
      <sz val="11"/>
      <color theme="1"/>
      <name val="Calibri"/>
      <family val="2"/>
      <charset val="204"/>
      <scheme val="minor"/>
    </font>
    <font>
      <sz val="11"/>
      <name val="Calibri"/>
      <family val="2"/>
    </font>
    <font>
      <sz val="10"/>
      <color rgb="FF000000"/>
      <name val="Arial Cyr"/>
      <family val="2"/>
    </font>
    <font>
      <sz val="8"/>
      <color rgb="FF000000"/>
      <name val="Arial Cyr"/>
      <family val="2"/>
    </font>
    <font>
      <sz val="9"/>
      <color rgb="FF000000"/>
      <name val="Arial Cyr"/>
      <family val="2"/>
    </font>
    <font>
      <sz val="8"/>
      <color rgb="FF000000"/>
      <name val="Arial"/>
      <family val="2"/>
    </font>
    <font>
      <sz val="6"/>
      <color rgb="FF000000"/>
      <name val="Arial Cyr"/>
      <family val="2"/>
    </font>
    <font>
      <b/>
      <sz val="11"/>
      <color rgb="FF000000"/>
      <name val="Arial Cyr"/>
      <family val="2"/>
    </font>
    <font>
      <b/>
      <sz val="10"/>
      <color rgb="FF000000"/>
      <name val="Arial Cyr"/>
      <family val="2"/>
    </font>
    <font>
      <sz val="12"/>
      <color rgb="FF000000"/>
      <name val="Times New Roman"/>
      <family val="2"/>
    </font>
    <font>
      <sz val="10"/>
      <color rgb="FF000000"/>
      <name val="Arial"/>
      <family val="2"/>
    </font>
    <font>
      <sz val="11"/>
      <name val="Calibri"/>
      <family val="2"/>
      <scheme val="minor"/>
    </font>
    <font>
      <sz val="11"/>
      <color rgb="FF000000"/>
      <name val="Calibri"/>
      <family val="2"/>
      <scheme val="minor"/>
    </font>
    <font>
      <b/>
      <sz val="10"/>
      <name val="Times New Roman"/>
      <family val="1"/>
      <charset val="204"/>
    </font>
    <font>
      <sz val="10"/>
      <name val="Times New Roman"/>
      <family val="1"/>
      <charset val="204"/>
    </font>
    <font>
      <sz val="12"/>
      <name val="Times New Roman"/>
      <family val="1"/>
      <charset val="204"/>
    </font>
    <font>
      <sz val="11"/>
      <name val="Calibri"/>
      <family val="2"/>
      <charset val="204"/>
      <scheme val="minor"/>
    </font>
    <font>
      <b/>
      <sz val="11"/>
      <name val="Times New Roman"/>
      <family val="1"/>
      <charset val="204"/>
    </font>
    <font>
      <b/>
      <u/>
      <sz val="10"/>
      <name val="Times New Roman"/>
      <family val="1"/>
      <charset val="204"/>
    </font>
    <font>
      <sz val="11"/>
      <color rgb="FFFF0000"/>
      <name val="Calibri"/>
      <family val="2"/>
      <charset val="204"/>
      <scheme val="minor"/>
    </font>
    <font>
      <b/>
      <sz val="12"/>
      <name val="Times New Roman"/>
      <family val="1"/>
      <charset val="204"/>
    </font>
    <font>
      <sz val="10"/>
      <name val="Times New Roman"/>
      <family val="1"/>
    </font>
    <font>
      <u/>
      <sz val="11"/>
      <color theme="10"/>
      <name val="Calibri"/>
      <family val="2"/>
      <charset val="204"/>
      <scheme val="minor"/>
    </font>
    <font>
      <b/>
      <sz val="11"/>
      <name val="Calibri"/>
      <family val="2"/>
      <charset val="204"/>
      <scheme val="minor"/>
    </font>
    <font>
      <sz val="10"/>
      <name val="Courier New"/>
      <family val="3"/>
      <charset val="204"/>
    </font>
    <font>
      <sz val="10"/>
      <name val="Calibri"/>
      <family val="2"/>
      <charset val="204"/>
      <scheme val="minor"/>
    </font>
    <font>
      <sz val="11"/>
      <color theme="1"/>
      <name val="Times New Roman"/>
      <family val="1"/>
      <charset val="204"/>
    </font>
    <font>
      <sz val="10"/>
      <color theme="1"/>
      <name val="Times New Roman"/>
      <family val="1"/>
      <charset val="204"/>
    </font>
    <font>
      <sz val="10"/>
      <color rgb="FFFF0000"/>
      <name val="Times New Roman"/>
      <family val="1"/>
      <charset val="204"/>
    </font>
    <font>
      <b/>
      <sz val="11"/>
      <color theme="1"/>
      <name val="Times New Roman"/>
      <family val="1"/>
      <charset val="204"/>
    </font>
    <font>
      <b/>
      <sz val="10"/>
      <color rgb="FFFF0000"/>
      <name val="Times New Roman"/>
      <family val="1"/>
      <charset val="204"/>
    </font>
  </fonts>
  <fills count="5">
    <fill>
      <patternFill patternType="none"/>
    </fill>
    <fill>
      <patternFill patternType="gray125"/>
    </fill>
    <fill>
      <patternFill patternType="solid">
        <fgColor rgb="FFC0C0C0"/>
      </patternFill>
    </fill>
    <fill>
      <patternFill patternType="solid">
        <fgColor theme="0"/>
        <bgColor indexed="64"/>
      </patternFill>
    </fill>
    <fill>
      <patternFill patternType="solid">
        <fgColor indexed="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diagonal/>
    </border>
    <border>
      <left/>
      <right/>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style="thin">
        <color rgb="FF000000"/>
      </top>
      <bottom/>
      <diagonal/>
    </border>
    <border>
      <left/>
      <right/>
      <top style="medium">
        <color rgb="FF000000"/>
      </top>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style="thin">
        <color rgb="FF000000"/>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top/>
      <bottom/>
      <diagonal/>
    </border>
    <border>
      <left style="medium">
        <color rgb="FF000000"/>
      </left>
      <right/>
      <top/>
      <bottom/>
      <diagonal/>
    </border>
    <border>
      <left style="thin">
        <color rgb="FF000000"/>
      </left>
      <right/>
      <top style="thin">
        <color rgb="FF000000"/>
      </top>
      <bottom/>
      <diagonal/>
    </border>
    <border>
      <left style="thin">
        <color rgb="FF000000"/>
      </left>
      <right style="medium">
        <color rgb="FF000000"/>
      </right>
      <top/>
      <bottom style="hair">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style="medium">
        <color rgb="FF000000"/>
      </top>
      <bottom style="medium">
        <color rgb="FF000000"/>
      </bottom>
      <diagonal/>
    </border>
    <border>
      <left style="thin">
        <color rgb="FF000000"/>
      </left>
      <right style="medium">
        <color rgb="FF000000"/>
      </right>
      <top style="hair">
        <color rgb="FF000000"/>
      </top>
      <bottom style="hair">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27">
    <xf numFmtId="0" fontId="0" fillId="0" borderId="0"/>
    <xf numFmtId="0" fontId="1" fillId="0" borderId="0"/>
    <xf numFmtId="0" fontId="2" fillId="0" borderId="2">
      <alignment horizontal="left" wrapText="1"/>
    </xf>
    <xf numFmtId="0" fontId="3" fillId="0" borderId="3">
      <alignment horizontal="left" wrapText="1" indent="2"/>
    </xf>
    <xf numFmtId="49" fontId="3" fillId="0" borderId="0">
      <alignment wrapText="1"/>
    </xf>
    <xf numFmtId="49" fontId="3" fillId="0" borderId="4">
      <alignment horizontal="left"/>
    </xf>
    <xf numFmtId="0" fontId="3" fillId="0" borderId="5">
      <alignment horizontal="center" vertical="center" shrinkToFit="1"/>
    </xf>
    <xf numFmtId="0" fontId="3" fillId="0" borderId="6">
      <alignment horizontal="center" vertical="center" shrinkToFit="1"/>
    </xf>
    <xf numFmtId="49" fontId="3" fillId="0" borderId="0">
      <alignment horizontal="center"/>
    </xf>
    <xf numFmtId="0" fontId="3" fillId="0" borderId="4">
      <alignment horizontal="center" shrinkToFit="1"/>
    </xf>
    <xf numFmtId="49" fontId="3" fillId="0" borderId="7">
      <alignment horizontal="center" vertical="center"/>
    </xf>
    <xf numFmtId="49" fontId="3" fillId="0" borderId="2">
      <alignment horizontal="center" vertical="center"/>
    </xf>
    <xf numFmtId="49" fontId="3" fillId="0" borderId="4">
      <alignment horizontal="center" vertical="center" shrinkToFit="1"/>
    </xf>
    <xf numFmtId="165" fontId="3" fillId="0" borderId="2">
      <alignment horizontal="right" vertical="center" shrinkToFit="1"/>
    </xf>
    <xf numFmtId="4" fontId="3" fillId="0" borderId="2">
      <alignment horizontal="right" shrinkToFit="1"/>
    </xf>
    <xf numFmtId="49" fontId="4" fillId="0" borderId="0"/>
    <xf numFmtId="49" fontId="2" fillId="0" borderId="4">
      <alignment shrinkToFit="1"/>
    </xf>
    <xf numFmtId="49" fontId="3" fillId="0" borderId="4">
      <alignment horizontal="right"/>
    </xf>
    <xf numFmtId="165" fontId="3" fillId="0" borderId="8">
      <alignment horizontal="right" vertical="center" shrinkToFit="1"/>
    </xf>
    <xf numFmtId="4" fontId="3" fillId="0" borderId="8">
      <alignment horizontal="right" shrinkToFit="1"/>
    </xf>
    <xf numFmtId="0" fontId="5" fillId="0" borderId="8">
      <alignment wrapText="1"/>
    </xf>
    <xf numFmtId="0" fontId="5" fillId="0" borderId="8"/>
    <xf numFmtId="49" fontId="3" fillId="0" borderId="8">
      <alignment horizontal="center" shrinkToFit="1"/>
    </xf>
    <xf numFmtId="49" fontId="3" fillId="0" borderId="2">
      <alignment horizontal="center" vertical="center" shrinkToFit="1"/>
    </xf>
    <xf numFmtId="0" fontId="2" fillId="0" borderId="9">
      <alignment horizontal="left"/>
    </xf>
    <xf numFmtId="0" fontId="6" fillId="0" borderId="0">
      <alignment horizontal="center"/>
    </xf>
    <xf numFmtId="0" fontId="2" fillId="0" borderId="0">
      <alignment horizontal="left"/>
    </xf>
    <xf numFmtId="49" fontId="3" fillId="0" borderId="0">
      <alignment horizontal="left"/>
    </xf>
    <xf numFmtId="0" fontId="2" fillId="0" borderId="4"/>
    <xf numFmtId="0" fontId="2" fillId="0" borderId="9"/>
    <xf numFmtId="0" fontId="2" fillId="0" borderId="10">
      <alignment horizontal="left"/>
    </xf>
    <xf numFmtId="0" fontId="2" fillId="0" borderId="0">
      <alignment horizontal="center"/>
    </xf>
    <xf numFmtId="0" fontId="3" fillId="0" borderId="0">
      <alignment horizontal="center"/>
    </xf>
    <xf numFmtId="0" fontId="3" fillId="0" borderId="4">
      <alignment horizontal="center" wrapText="1"/>
    </xf>
    <xf numFmtId="0" fontId="6" fillId="0" borderId="9">
      <alignment horizontal="center"/>
    </xf>
    <xf numFmtId="0" fontId="4" fillId="0" borderId="0">
      <alignment horizontal="left"/>
    </xf>
    <xf numFmtId="0" fontId="3" fillId="0" borderId="10"/>
    <xf numFmtId="0" fontId="6" fillId="0" borderId="0"/>
    <xf numFmtId="49" fontId="2" fillId="0" borderId="0"/>
    <xf numFmtId="49" fontId="2" fillId="0" borderId="10"/>
    <xf numFmtId="49" fontId="6" fillId="0" borderId="0"/>
    <xf numFmtId="0" fontId="2" fillId="0" borderId="0"/>
    <xf numFmtId="0" fontId="7" fillId="0" borderId="0"/>
    <xf numFmtId="0" fontId="3" fillId="0" borderId="0"/>
    <xf numFmtId="0" fontId="3" fillId="0" borderId="0">
      <alignment horizontal="left"/>
    </xf>
    <xf numFmtId="0" fontId="3" fillId="0" borderId="2">
      <alignment horizontal="center" vertical="top" wrapText="1"/>
    </xf>
    <xf numFmtId="0" fontId="3" fillId="0" borderId="2">
      <alignment horizontal="center" vertical="center"/>
    </xf>
    <xf numFmtId="0" fontId="3" fillId="0" borderId="11">
      <alignment horizontal="left" wrapText="1"/>
    </xf>
    <xf numFmtId="0" fontId="3" fillId="0" borderId="3">
      <alignment horizontal="left" wrapText="1"/>
    </xf>
    <xf numFmtId="0" fontId="3" fillId="0" borderId="12">
      <alignment horizontal="left" wrapText="1" indent="2"/>
    </xf>
    <xf numFmtId="0" fontId="12" fillId="0" borderId="0"/>
    <xf numFmtId="0" fontId="3" fillId="0" borderId="9">
      <alignment horizontal="left"/>
    </xf>
    <xf numFmtId="0" fontId="3" fillId="0" borderId="13">
      <alignment horizontal="center" vertical="center"/>
    </xf>
    <xf numFmtId="49" fontId="3" fillId="0" borderId="5">
      <alignment horizontal="center" wrapText="1"/>
    </xf>
    <xf numFmtId="49" fontId="3" fillId="0" borderId="14">
      <alignment horizontal="center" shrinkToFit="1"/>
    </xf>
    <xf numFmtId="49" fontId="3" fillId="0" borderId="15">
      <alignment horizontal="center" shrinkToFit="1"/>
    </xf>
    <xf numFmtId="0" fontId="8" fillId="0" borderId="0"/>
    <xf numFmtId="49" fontId="3" fillId="0" borderId="7">
      <alignment horizontal="center"/>
    </xf>
    <xf numFmtId="49" fontId="3" fillId="0" borderId="16">
      <alignment horizontal="center"/>
    </xf>
    <xf numFmtId="49" fontId="3" fillId="0" borderId="17">
      <alignment horizontal="center"/>
    </xf>
    <xf numFmtId="49" fontId="3" fillId="0" borderId="0"/>
    <xf numFmtId="0" fontId="3" fillId="0" borderId="4">
      <alignment horizontal="left" wrapText="1"/>
    </xf>
    <xf numFmtId="0" fontId="3" fillId="0" borderId="18">
      <alignment horizontal="left" wrapText="1"/>
    </xf>
    <xf numFmtId="49" fontId="3" fillId="0" borderId="9"/>
    <xf numFmtId="49" fontId="3" fillId="0" borderId="2">
      <alignment horizontal="center" vertical="top" wrapText="1"/>
    </xf>
    <xf numFmtId="49" fontId="3" fillId="0" borderId="13">
      <alignment horizontal="center" vertical="center"/>
    </xf>
    <xf numFmtId="4" fontId="3" fillId="0" borderId="7">
      <alignment horizontal="right" shrinkToFit="1"/>
    </xf>
    <xf numFmtId="4" fontId="3" fillId="0" borderId="16">
      <alignment horizontal="right" shrinkToFit="1"/>
    </xf>
    <xf numFmtId="4" fontId="3" fillId="0" borderId="17">
      <alignment horizontal="right" shrinkToFit="1"/>
    </xf>
    <xf numFmtId="0" fontId="7" fillId="0" borderId="0">
      <alignment horizontal="center"/>
    </xf>
    <xf numFmtId="0" fontId="8" fillId="0" borderId="19"/>
    <xf numFmtId="0" fontId="3" fillId="0" borderId="20">
      <alignment horizontal="right"/>
    </xf>
    <xf numFmtId="49" fontId="3" fillId="0" borderId="20">
      <alignment horizontal="right" vertical="center"/>
    </xf>
    <xf numFmtId="49" fontId="3" fillId="0" borderId="20">
      <alignment horizontal="right"/>
    </xf>
    <xf numFmtId="49" fontId="3" fillId="0" borderId="20"/>
    <xf numFmtId="0" fontId="3" fillId="0" borderId="4">
      <alignment horizontal="center"/>
    </xf>
    <xf numFmtId="0" fontId="3" fillId="0" borderId="13">
      <alignment horizontal="center"/>
    </xf>
    <xf numFmtId="49" fontId="3" fillId="0" borderId="21">
      <alignment horizontal="center"/>
    </xf>
    <xf numFmtId="164" fontId="3" fillId="0" borderId="22">
      <alignment horizontal="center"/>
    </xf>
    <xf numFmtId="49" fontId="3" fillId="0" borderId="22">
      <alignment horizontal="center" vertical="center"/>
    </xf>
    <xf numFmtId="49" fontId="3" fillId="0" borderId="22">
      <alignment horizontal="center"/>
    </xf>
    <xf numFmtId="49" fontId="3" fillId="0" borderId="23">
      <alignment horizontal="center"/>
    </xf>
    <xf numFmtId="0" fontId="7" fillId="0" borderId="4">
      <alignment horizontal="center"/>
    </xf>
    <xf numFmtId="0" fontId="9" fillId="0" borderId="0">
      <alignment horizontal="right"/>
    </xf>
    <xf numFmtId="0" fontId="9" fillId="0" borderId="24">
      <alignment horizontal="right"/>
    </xf>
    <xf numFmtId="0" fontId="9" fillId="0" borderId="25">
      <alignment horizontal="right"/>
    </xf>
    <xf numFmtId="0" fontId="2" fillId="0" borderId="26"/>
    <xf numFmtId="0" fontId="2" fillId="0" borderId="24"/>
    <xf numFmtId="0" fontId="3" fillId="0" borderId="27">
      <alignment horizontal="left" wrapText="1"/>
    </xf>
    <xf numFmtId="0" fontId="3" fillId="0" borderId="8">
      <alignment horizontal="left" wrapText="1"/>
    </xf>
    <xf numFmtId="0" fontId="12" fillId="0" borderId="9"/>
    <xf numFmtId="0" fontId="3" fillId="0" borderId="5">
      <alignment horizontal="center" shrinkToFit="1"/>
    </xf>
    <xf numFmtId="0" fontId="3" fillId="0" borderId="14">
      <alignment horizontal="center" shrinkToFit="1"/>
    </xf>
    <xf numFmtId="49" fontId="3" fillId="0" borderId="15">
      <alignment horizontal="center" wrapText="1"/>
    </xf>
    <xf numFmtId="49" fontId="3" fillId="0" borderId="28">
      <alignment horizontal="center" shrinkToFit="1"/>
    </xf>
    <xf numFmtId="0" fontId="12" fillId="0" borderId="10"/>
    <xf numFmtId="0" fontId="3" fillId="0" borderId="13">
      <alignment horizontal="center" vertical="center" shrinkToFit="1"/>
    </xf>
    <xf numFmtId="49" fontId="3" fillId="0" borderId="17">
      <alignment horizontal="center" wrapText="1"/>
    </xf>
    <xf numFmtId="49" fontId="3" fillId="0" borderId="29">
      <alignment horizontal="center"/>
    </xf>
    <xf numFmtId="49" fontId="3" fillId="0" borderId="13">
      <alignment horizontal="center" vertical="center" shrinkToFit="1"/>
    </xf>
    <xf numFmtId="165" fontId="3" fillId="0" borderId="16">
      <alignment horizontal="right" shrinkToFit="1"/>
    </xf>
    <xf numFmtId="4" fontId="3" fillId="0" borderId="17">
      <alignment horizontal="right" wrapText="1"/>
    </xf>
    <xf numFmtId="4" fontId="3" fillId="0" borderId="29">
      <alignment horizontal="right" shrinkToFit="1"/>
    </xf>
    <xf numFmtId="49" fontId="3" fillId="0" borderId="0">
      <alignment horizontal="right"/>
    </xf>
    <xf numFmtId="4" fontId="3" fillId="0" borderId="30">
      <alignment horizontal="right" shrinkToFit="1"/>
    </xf>
    <xf numFmtId="165" fontId="3" fillId="0" borderId="31">
      <alignment horizontal="right" shrinkToFit="1"/>
    </xf>
    <xf numFmtId="4" fontId="3" fillId="0" borderId="12">
      <alignment horizontal="right" wrapText="1"/>
    </xf>
    <xf numFmtId="49" fontId="3" fillId="0" borderId="32">
      <alignment horizontal="center"/>
    </xf>
    <xf numFmtId="0" fontId="7" fillId="0" borderId="24">
      <alignment horizontal="center"/>
    </xf>
    <xf numFmtId="49" fontId="2" fillId="0" borderId="24"/>
    <xf numFmtId="49" fontId="2" fillId="0" borderId="25"/>
    <xf numFmtId="0" fontId="2" fillId="0" borderId="25">
      <alignment wrapText="1"/>
    </xf>
    <xf numFmtId="0" fontId="2" fillId="0" borderId="25"/>
    <xf numFmtId="0" fontId="3" fillId="0" borderId="0">
      <alignment wrapText="1"/>
    </xf>
    <xf numFmtId="0" fontId="3" fillId="0" borderId="4">
      <alignment horizontal="left"/>
    </xf>
    <xf numFmtId="0" fontId="3" fillId="0" borderId="11">
      <alignment horizontal="left" wrapText="1" indent="2"/>
    </xf>
    <xf numFmtId="0" fontId="3" fillId="0" borderId="33">
      <alignment horizontal="left" wrapText="1"/>
    </xf>
    <xf numFmtId="0" fontId="11" fillId="0" borderId="0"/>
    <xf numFmtId="0" fontId="11" fillId="0" borderId="0"/>
    <xf numFmtId="0" fontId="12" fillId="0" borderId="0"/>
    <xf numFmtId="0" fontId="12" fillId="0" borderId="0"/>
    <xf numFmtId="0" fontId="11" fillId="0" borderId="0"/>
    <xf numFmtId="0" fontId="2" fillId="0" borderId="2">
      <alignment horizontal="left"/>
    </xf>
    <xf numFmtId="0" fontId="10" fillId="2" borderId="0"/>
    <xf numFmtId="0" fontId="12" fillId="0" borderId="0"/>
    <xf numFmtId="0" fontId="10" fillId="0" borderId="0"/>
    <xf numFmtId="0" fontId="22" fillId="0" borderId="0" applyNumberFormat="0" applyFill="0" applyBorder="0" applyAlignment="0" applyProtection="0"/>
  </cellStyleXfs>
  <cellXfs count="98">
    <xf numFmtId="0" fontId="0" fillId="0" borderId="0" xfId="0"/>
    <xf numFmtId="49" fontId="15" fillId="0" borderId="0" xfId="0" applyNumberFormat="1" applyFont="1" applyAlignment="1"/>
    <xf numFmtId="0" fontId="15" fillId="0" borderId="0" xfId="0" applyFont="1" applyAlignment="1">
      <alignment horizontal="left"/>
    </xf>
    <xf numFmtId="0" fontId="15" fillId="0" borderId="0" xfId="0" applyFont="1" applyAlignment="1"/>
    <xf numFmtId="0" fontId="15" fillId="0" borderId="0" xfId="0" applyFont="1" applyAlignment="1">
      <alignment horizontal="right"/>
    </xf>
    <xf numFmtId="0" fontId="16" fillId="0" borderId="0" xfId="0" applyFont="1"/>
    <xf numFmtId="0" fontId="16" fillId="0" borderId="0" xfId="0" applyFont="1" applyAlignment="1"/>
    <xf numFmtId="0" fontId="14" fillId="0" borderId="1" xfId="0" applyFont="1" applyBorder="1" applyAlignment="1">
      <alignment horizontal="center"/>
    </xf>
    <xf numFmtId="0" fontId="13" fillId="0" borderId="1" xfId="0" applyFont="1" applyBorder="1"/>
    <xf numFmtId="49" fontId="13" fillId="0" borderId="1" xfId="57" applyNumberFormat="1" applyFont="1" applyBorder="1" applyProtection="1">
      <alignment horizontal="center"/>
    </xf>
    <xf numFmtId="4" fontId="13" fillId="0" borderId="1" xfId="66" applyNumberFormat="1" applyFont="1" applyBorder="1" applyProtection="1">
      <alignment horizontal="right" shrinkToFit="1"/>
    </xf>
    <xf numFmtId="0" fontId="19" fillId="0" borderId="0" xfId="0" applyFont="1"/>
    <xf numFmtId="49" fontId="18" fillId="0" borderId="1" xfId="58" applyNumberFormat="1" applyFont="1" applyBorder="1" applyAlignment="1" applyProtection="1">
      <alignment horizontal="center"/>
    </xf>
    <xf numFmtId="49" fontId="14" fillId="0" borderId="1" xfId="59" applyNumberFormat="1" applyFont="1" applyBorder="1" applyAlignment="1" applyProtection="1">
      <alignment horizontal="center"/>
    </xf>
    <xf numFmtId="49" fontId="13" fillId="0" borderId="1" xfId="59" applyNumberFormat="1" applyFont="1" applyBorder="1" applyAlignment="1" applyProtection="1">
      <alignment horizontal="center"/>
    </xf>
    <xf numFmtId="0" fontId="21" fillId="4" borderId="1" xfId="0" applyFont="1" applyFill="1" applyBorder="1" applyAlignment="1">
      <alignment horizontal="center" wrapText="1"/>
    </xf>
    <xf numFmtId="0" fontId="14" fillId="4" borderId="1" xfId="0" applyFont="1" applyFill="1" applyBorder="1" applyAlignment="1">
      <alignment horizontal="center" wrapText="1"/>
    </xf>
    <xf numFmtId="0" fontId="21" fillId="4" borderId="36" xfId="0" applyFont="1" applyFill="1" applyBorder="1" applyAlignment="1">
      <alignment horizontal="center" wrapText="1"/>
    </xf>
    <xf numFmtId="0" fontId="21" fillId="0" borderId="1" xfId="0" applyFont="1" applyBorder="1" applyAlignment="1">
      <alignment horizontal="center" wrapText="1"/>
    </xf>
    <xf numFmtId="49" fontId="14" fillId="0" borderId="36" xfId="59" applyNumberFormat="1" applyFont="1" applyBorder="1" applyAlignment="1" applyProtection="1">
      <alignment horizontal="center"/>
    </xf>
    <xf numFmtId="0" fontId="14" fillId="0" borderId="1" xfId="0" applyFont="1" applyBorder="1" applyAlignment="1">
      <alignment horizontal="center" wrapText="1"/>
    </xf>
    <xf numFmtId="4" fontId="14" fillId="0" borderId="1" xfId="68" applyNumberFormat="1" applyFont="1" applyBorder="1" applyAlignment="1" applyProtection="1">
      <alignment horizontal="right" shrinkToFit="1"/>
    </xf>
    <xf numFmtId="4" fontId="14" fillId="0" borderId="34" xfId="68" applyNumberFormat="1" applyFont="1" applyBorder="1" applyAlignment="1" applyProtection="1">
      <alignment horizontal="right" shrinkToFit="1"/>
    </xf>
    <xf numFmtId="0" fontId="17" fillId="0" borderId="1" xfId="47" applyNumberFormat="1" applyFont="1" applyBorder="1" applyAlignment="1" applyProtection="1">
      <alignment horizontal="left" vertical="top" wrapText="1"/>
    </xf>
    <xf numFmtId="0" fontId="17" fillId="0" borderId="1" xfId="48" applyNumberFormat="1" applyFont="1" applyBorder="1" applyAlignment="1" applyProtection="1">
      <alignment horizontal="left" vertical="top" wrapText="1"/>
    </xf>
    <xf numFmtId="0" fontId="14" fillId="0" borderId="1" xfId="49" applyNumberFormat="1" applyFont="1" applyBorder="1" applyAlignment="1" applyProtection="1">
      <alignment horizontal="left" vertical="top" wrapText="1"/>
    </xf>
    <xf numFmtId="0" fontId="14" fillId="0" borderId="1" xfId="0" applyFont="1" applyBorder="1" applyAlignment="1">
      <alignment horizontal="left" vertical="top" wrapText="1"/>
    </xf>
    <xf numFmtId="0" fontId="17" fillId="0" borderId="1" xfId="49" applyNumberFormat="1" applyFont="1" applyBorder="1" applyAlignment="1" applyProtection="1">
      <alignment horizontal="left" vertical="top" wrapText="1"/>
    </xf>
    <xf numFmtId="0" fontId="17" fillId="0" borderId="1" xfId="0" applyFont="1" applyBorder="1" applyAlignment="1">
      <alignment horizontal="left" vertical="top"/>
    </xf>
    <xf numFmtId="0" fontId="17" fillId="0" borderId="1" xfId="0" applyFont="1" applyBorder="1" applyAlignment="1">
      <alignment horizontal="left" vertical="top" wrapText="1"/>
    </xf>
    <xf numFmtId="0" fontId="21" fillId="3" borderId="35" xfId="0" applyFont="1" applyFill="1" applyBorder="1" applyAlignment="1">
      <alignment horizontal="left" vertical="top" wrapText="1"/>
    </xf>
    <xf numFmtId="0" fontId="13" fillId="0" borderId="1" xfId="49" applyNumberFormat="1" applyFont="1" applyBorder="1" applyAlignment="1" applyProtection="1">
      <alignment horizontal="left" vertical="top" wrapText="1"/>
    </xf>
    <xf numFmtId="0" fontId="14" fillId="0" borderId="36" xfId="49" applyNumberFormat="1" applyFont="1" applyBorder="1" applyAlignment="1" applyProtection="1">
      <alignment horizontal="left" vertical="top" wrapText="1"/>
    </xf>
    <xf numFmtId="0" fontId="14" fillId="0" borderId="37" xfId="49" applyNumberFormat="1" applyFont="1" applyBorder="1" applyAlignment="1" applyProtection="1">
      <alignment horizontal="left" vertical="top" wrapText="1"/>
    </xf>
    <xf numFmtId="0" fontId="14" fillId="4" borderId="1" xfId="0" applyFont="1" applyFill="1" applyBorder="1" applyAlignment="1">
      <alignment horizontal="left" vertical="top" wrapText="1"/>
    </xf>
    <xf numFmtId="0" fontId="21" fillId="3" borderId="1" xfId="0" applyFont="1" applyFill="1" applyBorder="1" applyAlignment="1">
      <alignment horizontal="left" vertical="top" wrapText="1"/>
    </xf>
    <xf numFmtId="0" fontId="21" fillId="3" borderId="36" xfId="0" applyFont="1" applyFill="1" applyBorder="1" applyAlignment="1">
      <alignment horizontal="left" vertical="top" wrapText="1"/>
    </xf>
    <xf numFmtId="0" fontId="14" fillId="0" borderId="1" xfId="0" applyNumberFormat="1" applyFont="1" applyBorder="1" applyAlignment="1">
      <alignment horizontal="left" vertical="top" wrapText="1"/>
    </xf>
    <xf numFmtId="49" fontId="13" fillId="0" borderId="1" xfId="0" applyNumberFormat="1" applyFont="1" applyBorder="1" applyAlignment="1">
      <alignment horizontal="center"/>
    </xf>
    <xf numFmtId="49" fontId="14" fillId="0" borderId="1" xfId="0" applyNumberFormat="1" applyFont="1" applyBorder="1" applyAlignment="1">
      <alignment horizontal="center"/>
    </xf>
    <xf numFmtId="0" fontId="21" fillId="3" borderId="1" xfId="0" applyFont="1" applyFill="1" applyBorder="1" applyAlignment="1">
      <alignment horizontal="center" wrapText="1"/>
    </xf>
    <xf numFmtId="49" fontId="14" fillId="0" borderId="34" xfId="0" applyNumberFormat="1" applyFont="1" applyBorder="1" applyAlignment="1">
      <alignment horizontal="center"/>
    </xf>
    <xf numFmtId="49" fontId="17" fillId="0" borderId="1" xfId="0" applyNumberFormat="1" applyFont="1" applyBorder="1" applyAlignment="1">
      <alignment horizontal="center"/>
    </xf>
    <xf numFmtId="49" fontId="14" fillId="0" borderId="38" xfId="0" applyNumberFormat="1" applyFont="1" applyBorder="1" applyAlignment="1">
      <alignment horizontal="center"/>
    </xf>
    <xf numFmtId="0" fontId="14" fillId="0" borderId="1" xfId="0" applyNumberFormat="1" applyFont="1" applyBorder="1" applyAlignment="1">
      <alignment horizontal="center" wrapText="1"/>
    </xf>
    <xf numFmtId="0" fontId="21" fillId="3" borderId="36" xfId="0" applyFont="1" applyFill="1" applyBorder="1" applyAlignment="1">
      <alignment horizontal="center" wrapText="1"/>
    </xf>
    <xf numFmtId="0" fontId="14" fillId="0" borderId="1" xfId="0" applyFont="1" applyBorder="1" applyAlignment="1">
      <alignment vertical="center" wrapText="1"/>
    </xf>
    <xf numFmtId="0" fontId="14" fillId="0" borderId="35" xfId="0" applyFont="1" applyBorder="1" applyAlignment="1">
      <alignment wrapText="1"/>
    </xf>
    <xf numFmtId="0" fontId="14" fillId="0" borderId="1" xfId="0" applyFont="1" applyBorder="1" applyAlignment="1">
      <alignment wrapText="1"/>
    </xf>
    <xf numFmtId="0" fontId="21" fillId="0" borderId="1" xfId="0" applyFont="1" applyBorder="1" applyAlignment="1">
      <alignment vertical="top" wrapText="1"/>
    </xf>
    <xf numFmtId="0" fontId="14" fillId="0" borderId="1" xfId="0" applyNumberFormat="1" applyFont="1" applyBorder="1" applyAlignment="1">
      <alignment vertical="top" wrapText="1"/>
    </xf>
    <xf numFmtId="0" fontId="14" fillId="3" borderId="1" xfId="49" applyNumberFormat="1" applyFont="1" applyFill="1" applyBorder="1" applyAlignment="1" applyProtection="1">
      <alignment horizontal="left" vertical="top" wrapText="1"/>
    </xf>
    <xf numFmtId="49" fontId="14" fillId="3" borderId="1" xfId="0" applyNumberFormat="1" applyFont="1" applyFill="1" applyBorder="1" applyAlignment="1">
      <alignment horizontal="center"/>
    </xf>
    <xf numFmtId="49" fontId="14" fillId="3" borderId="1" xfId="59" applyNumberFormat="1" applyFont="1" applyFill="1" applyBorder="1" applyAlignment="1" applyProtection="1">
      <alignment horizontal="center"/>
    </xf>
    <xf numFmtId="4" fontId="14" fillId="3" borderId="1" xfId="68" applyNumberFormat="1" applyFont="1" applyFill="1" applyBorder="1" applyAlignment="1" applyProtection="1">
      <alignment horizontal="right" shrinkToFit="1"/>
    </xf>
    <xf numFmtId="0" fontId="14" fillId="3" borderId="1" xfId="0" applyFont="1" applyFill="1" applyBorder="1" applyAlignment="1">
      <alignment horizontal="left" vertical="top" wrapText="1"/>
    </xf>
    <xf numFmtId="0" fontId="14" fillId="3" borderId="37" xfId="49" applyNumberFormat="1" applyFont="1" applyFill="1" applyBorder="1" applyAlignment="1" applyProtection="1">
      <alignment horizontal="left" vertical="top" wrapText="1"/>
    </xf>
    <xf numFmtId="49" fontId="14" fillId="3" borderId="37" xfId="0" applyNumberFormat="1" applyFont="1" applyFill="1" applyBorder="1" applyAlignment="1">
      <alignment horizontal="center"/>
    </xf>
    <xf numFmtId="49" fontId="14" fillId="3" borderId="37" xfId="59" applyNumberFormat="1" applyFont="1" applyFill="1" applyBorder="1" applyAlignment="1" applyProtection="1">
      <alignment horizontal="center"/>
    </xf>
    <xf numFmtId="0" fontId="21" fillId="3" borderId="1" xfId="0" applyNumberFormat="1" applyFont="1" applyFill="1" applyBorder="1" applyAlignment="1">
      <alignment vertical="top" wrapText="1"/>
    </xf>
    <xf numFmtId="0" fontId="21" fillId="3" borderId="1" xfId="0" applyNumberFormat="1" applyFont="1" applyFill="1" applyBorder="1" applyAlignment="1">
      <alignment horizontal="center" wrapText="1"/>
    </xf>
    <xf numFmtId="4" fontId="14" fillId="3" borderId="1" xfId="68" applyNumberFormat="1" applyFont="1" applyFill="1" applyBorder="1" applyAlignment="1" applyProtection="1">
      <alignment horizontal="center" shrinkToFit="1"/>
    </xf>
    <xf numFmtId="0" fontId="14" fillId="3" borderId="1" xfId="0" applyFont="1" applyFill="1" applyBorder="1" applyAlignment="1">
      <alignment horizontal="center" wrapText="1"/>
    </xf>
    <xf numFmtId="0" fontId="14" fillId="3" borderId="1" xfId="0" applyNumberFormat="1" applyFont="1" applyFill="1" applyBorder="1" applyAlignment="1">
      <alignment horizontal="left" vertical="top" wrapText="1"/>
    </xf>
    <xf numFmtId="49" fontId="14" fillId="3" borderId="34" xfId="0" applyNumberFormat="1" applyFont="1" applyFill="1" applyBorder="1" applyAlignment="1">
      <alignment horizontal="center"/>
    </xf>
    <xf numFmtId="0" fontId="14" fillId="3" borderId="37" xfId="0" applyNumberFormat="1" applyFont="1" applyFill="1" applyBorder="1" applyAlignment="1">
      <alignment horizontal="left" vertical="top" wrapText="1"/>
    </xf>
    <xf numFmtId="0" fontId="14" fillId="3" borderId="1" xfId="0" applyNumberFormat="1" applyFont="1" applyFill="1" applyBorder="1" applyAlignment="1">
      <alignment horizontal="center" wrapText="1"/>
    </xf>
    <xf numFmtId="0" fontId="21" fillId="3" borderId="1" xfId="0" applyNumberFormat="1" applyFont="1" applyFill="1" applyBorder="1" applyAlignment="1">
      <alignment horizontal="left" vertical="top" wrapText="1"/>
    </xf>
    <xf numFmtId="0" fontId="14" fillId="0" borderId="1" xfId="0" applyFont="1" applyBorder="1" applyAlignment="1">
      <alignment horizontal="center" vertical="top" wrapText="1"/>
    </xf>
    <xf numFmtId="4" fontId="13" fillId="0" borderId="1" xfId="68" applyNumberFormat="1" applyFont="1" applyBorder="1" applyAlignment="1" applyProtection="1">
      <alignment horizontal="right" shrinkToFit="1"/>
    </xf>
    <xf numFmtId="0" fontId="14" fillId="0" borderId="34" xfId="0" applyFont="1" applyBorder="1" applyAlignment="1">
      <alignment horizontal="left" vertical="top" wrapText="1"/>
    </xf>
    <xf numFmtId="0" fontId="14" fillId="0" borderId="0" xfId="0" applyFont="1" applyAlignment="1">
      <alignment horizontal="left" vertical="top" wrapText="1"/>
    </xf>
    <xf numFmtId="0" fontId="17" fillId="0" borderId="0" xfId="0" applyFont="1" applyAlignment="1">
      <alignment horizontal="left" vertical="top" wrapText="1"/>
    </xf>
    <xf numFmtId="0" fontId="14" fillId="3" borderId="0" xfId="0" applyFont="1" applyFill="1" applyAlignment="1">
      <alignment wrapText="1"/>
    </xf>
    <xf numFmtId="0" fontId="14" fillId="3" borderId="0" xfId="0" applyFont="1" applyFill="1" applyAlignment="1">
      <alignment horizontal="left" vertical="top" wrapText="1"/>
    </xf>
    <xf numFmtId="0" fontId="14" fillId="3" borderId="1" xfId="0" applyFont="1" applyFill="1" applyBorder="1" applyAlignment="1">
      <alignment horizontal="center"/>
    </xf>
    <xf numFmtId="0" fontId="25" fillId="0" borderId="1" xfId="0" applyFont="1" applyBorder="1" applyAlignment="1">
      <alignment horizontal="center"/>
    </xf>
    <xf numFmtId="0" fontId="27" fillId="0" borderId="0" xfId="0" applyFont="1" applyAlignment="1">
      <alignment wrapText="1"/>
    </xf>
    <xf numFmtId="0" fontId="26" fillId="0" borderId="1" xfId="0" applyFont="1" applyBorder="1" applyAlignment="1">
      <alignment wrapText="1"/>
    </xf>
    <xf numFmtId="0" fontId="21" fillId="0" borderId="35" xfId="0" applyNumberFormat="1" applyFont="1" applyBorder="1" applyAlignment="1">
      <alignment vertical="top" wrapText="1"/>
    </xf>
    <xf numFmtId="0" fontId="21" fillId="0" borderId="1" xfId="0" applyNumberFormat="1" applyFont="1" applyBorder="1" applyAlignment="1">
      <alignment vertical="top" wrapText="1"/>
    </xf>
    <xf numFmtId="0" fontId="21" fillId="3" borderId="35" xfId="0" applyFont="1" applyFill="1" applyBorder="1" applyAlignment="1">
      <alignment vertical="top" wrapText="1"/>
    </xf>
    <xf numFmtId="0" fontId="27" fillId="0" borderId="1" xfId="0" applyFont="1" applyBorder="1" applyAlignment="1">
      <alignment wrapText="1"/>
    </xf>
    <xf numFmtId="4" fontId="28" fillId="0" borderId="1" xfId="68" applyNumberFormat="1" applyFont="1" applyBorder="1" applyAlignment="1" applyProtection="1">
      <alignment horizontal="right" shrinkToFit="1"/>
    </xf>
    <xf numFmtId="0" fontId="27" fillId="0" borderId="0" xfId="0" applyFont="1"/>
    <xf numFmtId="0" fontId="29" fillId="0" borderId="1" xfId="0" applyFont="1" applyBorder="1"/>
    <xf numFmtId="4" fontId="30" fillId="0" borderId="1" xfId="68" applyNumberFormat="1" applyFont="1" applyBorder="1" applyAlignment="1" applyProtection="1">
      <alignment horizontal="right" shrinkToFit="1"/>
    </xf>
    <xf numFmtId="0" fontId="14" fillId="0" borderId="0" xfId="126" applyFont="1" applyAlignment="1">
      <alignment wrapText="1"/>
    </xf>
    <xf numFmtId="0" fontId="27" fillId="0" borderId="1" xfId="0" applyFont="1" applyBorder="1" applyAlignment="1">
      <alignment horizontal="justify" vertical="center" wrapText="1"/>
    </xf>
    <xf numFmtId="0" fontId="14" fillId="0" borderId="1" xfId="0" applyFont="1" applyBorder="1" applyAlignment="1">
      <alignment vertical="top" wrapText="1"/>
    </xf>
    <xf numFmtId="0" fontId="21" fillId="0" borderId="1" xfId="0" applyFont="1" applyBorder="1" applyAlignment="1">
      <alignment horizontal="center"/>
    </xf>
    <xf numFmtId="0" fontId="14" fillId="0" borderId="0" xfId="0" applyFont="1" applyAlignment="1">
      <alignment wrapText="1"/>
    </xf>
    <xf numFmtId="0" fontId="21" fillId="3" borderId="34" xfId="0" applyFont="1" applyFill="1" applyBorder="1" applyAlignment="1">
      <alignment horizontal="center" wrapText="1"/>
    </xf>
    <xf numFmtId="0" fontId="14" fillId="0" borderId="1" xfId="0" applyFont="1" applyBorder="1" applyAlignment="1">
      <alignment horizontal="justify" vertical="center" wrapText="1"/>
    </xf>
    <xf numFmtId="0" fontId="20" fillId="0" borderId="0" xfId="0" applyFont="1" applyAlignment="1">
      <alignment horizontal="center"/>
    </xf>
    <xf numFmtId="0" fontId="14" fillId="0" borderId="1" xfId="0" applyFont="1" applyBorder="1" applyAlignment="1">
      <alignment horizontal="center" vertical="top"/>
    </xf>
    <xf numFmtId="0" fontId="14" fillId="0" borderId="1" xfId="0" applyFont="1" applyBorder="1" applyAlignment="1">
      <alignment horizontal="center" vertical="top" wrapText="1"/>
    </xf>
    <xf numFmtId="0" fontId="23" fillId="0" borderId="0" xfId="0" applyFont="1" applyAlignment="1">
      <alignment horizontal="center"/>
    </xf>
  </cellXfs>
  <cellStyles count="127">
    <cellStyle name="br" xfId="117"/>
    <cellStyle name="col" xfId="118"/>
    <cellStyle name="st123" xfId="2"/>
    <cellStyle name="style0" xfId="119"/>
    <cellStyle name="td" xfId="120"/>
    <cellStyle name="tr" xfId="121"/>
    <cellStyle name="xl100" xfId="3"/>
    <cellStyle name="xl101" xfId="4"/>
    <cellStyle name="xl102" xfId="5"/>
    <cellStyle name="xl103" xfId="6"/>
    <cellStyle name="xl104" xfId="7"/>
    <cellStyle name="xl105" xfId="8"/>
    <cellStyle name="xl106" xfId="9"/>
    <cellStyle name="xl107" xfId="10"/>
    <cellStyle name="xl108" xfId="11"/>
    <cellStyle name="xl109" xfId="12"/>
    <cellStyle name="xl110" xfId="13"/>
    <cellStyle name="xl111" xfId="14"/>
    <cellStyle name="xl112" xfId="15"/>
    <cellStyle name="xl113" xfId="16"/>
    <cellStyle name="xl114" xfId="17"/>
    <cellStyle name="xl115" xfId="18"/>
    <cellStyle name="xl116" xfId="19"/>
    <cellStyle name="xl117" xfId="20"/>
    <cellStyle name="xl118" xfId="21"/>
    <cellStyle name="xl119" xfId="22"/>
    <cellStyle name="xl120" xfId="23"/>
    <cellStyle name="xl121" xfId="24"/>
    <cellStyle name="xl122" xfId="25"/>
    <cellStyle name="xl123" xfId="26"/>
    <cellStyle name="xl124" xfId="27"/>
    <cellStyle name="xl125" xfId="28"/>
    <cellStyle name="xl126" xfId="29"/>
    <cellStyle name="xl127" xfId="30"/>
    <cellStyle name="xl128" xfId="31"/>
    <cellStyle name="xl129" xfId="32"/>
    <cellStyle name="xl130" xfId="33"/>
    <cellStyle name="xl131" xfId="34"/>
    <cellStyle name="xl132" xfId="35"/>
    <cellStyle name="xl133" xfId="36"/>
    <cellStyle name="xl134" xfId="37"/>
    <cellStyle name="xl135" xfId="38"/>
    <cellStyle name="xl136" xfId="39"/>
    <cellStyle name="xl137" xfId="40"/>
    <cellStyle name="xl138" xfId="122"/>
    <cellStyle name="xl21" xfId="123"/>
    <cellStyle name="xl22" xfId="41"/>
    <cellStyle name="xl23" xfId="42"/>
    <cellStyle name="xl24" xfId="43"/>
    <cellStyle name="xl25" xfId="44"/>
    <cellStyle name="xl26" xfId="45"/>
    <cellStyle name="xl27" xfId="46"/>
    <cellStyle name="xl28" xfId="47"/>
    <cellStyle name="xl29" xfId="48"/>
    <cellStyle name="xl30" xfId="49"/>
    <cellStyle name="xl31" xfId="50"/>
    <cellStyle name="xl32" xfId="124"/>
    <cellStyle name="xl33" xfId="51"/>
    <cellStyle name="xl34" xfId="52"/>
    <cellStyle name="xl35" xfId="53"/>
    <cellStyle name="xl36" xfId="54"/>
    <cellStyle name="xl37" xfId="55"/>
    <cellStyle name="xl38" xfId="125"/>
    <cellStyle name="xl39" xfId="56"/>
    <cellStyle name="xl40" xfId="57"/>
    <cellStyle name="xl41" xfId="58"/>
    <cellStyle name="xl42" xfId="59"/>
    <cellStyle name="xl43" xfId="60"/>
    <cellStyle name="xl44" xfId="61"/>
    <cellStyle name="xl45" xfId="62"/>
    <cellStyle name="xl46" xfId="63"/>
    <cellStyle name="xl47" xfId="64"/>
    <cellStyle name="xl48" xfId="65"/>
    <cellStyle name="xl49" xfId="66"/>
    <cellStyle name="xl50" xfId="67"/>
    <cellStyle name="xl51" xfId="68"/>
    <cellStyle name="xl52" xfId="69"/>
    <cellStyle name="xl53" xfId="70"/>
    <cellStyle name="xl54" xfId="71"/>
    <cellStyle name="xl55" xfId="72"/>
    <cellStyle name="xl56" xfId="73"/>
    <cellStyle name="xl57" xfId="74"/>
    <cellStyle name="xl58" xfId="75"/>
    <cellStyle name="xl59" xfId="76"/>
    <cellStyle name="xl60" xfId="77"/>
    <cellStyle name="xl61" xfId="78"/>
    <cellStyle name="xl62" xfId="79"/>
    <cellStyle name="xl63" xfId="80"/>
    <cellStyle name="xl64" xfId="81"/>
    <cellStyle name="xl65" xfId="82"/>
    <cellStyle name="xl66" xfId="83"/>
    <cellStyle name="xl67" xfId="84"/>
    <cellStyle name="xl68" xfId="85"/>
    <cellStyle name="xl69" xfId="86"/>
    <cellStyle name="xl70" xfId="87"/>
    <cellStyle name="xl71" xfId="88"/>
    <cellStyle name="xl72" xfId="89"/>
    <cellStyle name="xl73" xfId="90"/>
    <cellStyle name="xl74" xfId="91"/>
    <cellStyle name="xl75" xfId="92"/>
    <cellStyle name="xl76" xfId="93"/>
    <cellStyle name="xl77" xfId="94"/>
    <cellStyle name="xl78" xfId="95"/>
    <cellStyle name="xl79" xfId="96"/>
    <cellStyle name="xl80" xfId="97"/>
    <cellStyle name="xl81" xfId="98"/>
    <cellStyle name="xl82" xfId="99"/>
    <cellStyle name="xl83" xfId="100"/>
    <cellStyle name="xl84" xfId="101"/>
    <cellStyle name="xl85" xfId="102"/>
    <cellStyle name="xl86" xfId="103"/>
    <cellStyle name="xl87" xfId="104"/>
    <cellStyle name="xl88" xfId="105"/>
    <cellStyle name="xl89" xfId="106"/>
    <cellStyle name="xl90" xfId="107"/>
    <cellStyle name="xl91" xfId="108"/>
    <cellStyle name="xl92" xfId="109"/>
    <cellStyle name="xl93" xfId="110"/>
    <cellStyle name="xl94" xfId="111"/>
    <cellStyle name="xl95" xfId="112"/>
    <cellStyle name="xl96" xfId="113"/>
    <cellStyle name="xl97" xfId="114"/>
    <cellStyle name="xl98" xfId="115"/>
    <cellStyle name="xl99" xfId="116"/>
    <cellStyle name="Гиперссылка" xfId="126"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4"/>
  <sheetViews>
    <sheetView tabSelected="1" workbookViewId="0">
      <selection activeCell="A6" sqref="A6:D6"/>
    </sheetView>
  </sheetViews>
  <sheetFormatPr defaultRowHeight="14.4" x14ac:dyDescent="0.3"/>
  <cols>
    <col min="1" max="1" width="49.33203125" customWidth="1"/>
    <col min="2" max="2" width="7.88671875" customWidth="1"/>
    <col min="3" max="3" width="22.77734375" customWidth="1"/>
    <col min="4" max="4" width="11.21875" customWidth="1"/>
  </cols>
  <sheetData>
    <row r="1" spans="1:5" ht="15.6" x14ac:dyDescent="0.3">
      <c r="A1" s="5"/>
      <c r="B1" s="6"/>
      <c r="C1" s="1" t="s">
        <v>125</v>
      </c>
      <c r="D1" s="2"/>
      <c r="E1" s="2"/>
    </row>
    <row r="2" spans="1:5" ht="15.6" x14ac:dyDescent="0.3">
      <c r="A2" s="5"/>
      <c r="B2" s="6"/>
      <c r="C2" s="3" t="s">
        <v>126</v>
      </c>
      <c r="D2" s="2"/>
      <c r="E2" s="2"/>
    </row>
    <row r="3" spans="1:5" ht="15.6" x14ac:dyDescent="0.3">
      <c r="A3" s="5"/>
      <c r="B3" s="6"/>
      <c r="C3" s="1" t="s">
        <v>127</v>
      </c>
      <c r="D3" s="4"/>
      <c r="E3" s="4"/>
    </row>
    <row r="4" spans="1:5" ht="15.6" x14ac:dyDescent="0.3">
      <c r="A4" s="5"/>
      <c r="B4" s="6"/>
      <c r="C4" s="3" t="s">
        <v>457</v>
      </c>
      <c r="D4" s="4"/>
      <c r="E4" s="4"/>
    </row>
    <row r="5" spans="1:5" ht="15.6" x14ac:dyDescent="0.3">
      <c r="A5" s="5"/>
      <c r="B5" s="6"/>
      <c r="C5" s="3"/>
      <c r="D5" s="4"/>
      <c r="E5" s="4"/>
    </row>
    <row r="6" spans="1:5" ht="15.6" x14ac:dyDescent="0.3">
      <c r="A6" s="94" t="s">
        <v>263</v>
      </c>
      <c r="B6" s="94"/>
      <c r="C6" s="94"/>
      <c r="D6" s="94"/>
    </row>
    <row r="7" spans="1:5" ht="15.6" x14ac:dyDescent="0.3">
      <c r="A7" s="94" t="s">
        <v>264</v>
      </c>
      <c r="B7" s="97"/>
      <c r="C7" s="97"/>
      <c r="D7" s="97"/>
    </row>
    <row r="8" spans="1:5" ht="15.6" x14ac:dyDescent="0.3">
      <c r="A8" s="94" t="s">
        <v>265</v>
      </c>
      <c r="B8" s="94"/>
      <c r="C8" s="94"/>
      <c r="D8" s="94"/>
    </row>
    <row r="9" spans="1:5" ht="15.6" x14ac:dyDescent="0.3">
      <c r="A9" s="94" t="s">
        <v>458</v>
      </c>
      <c r="B9" s="94"/>
      <c r="C9" s="94"/>
      <c r="D9" s="94"/>
    </row>
    <row r="10" spans="1:5" x14ac:dyDescent="0.3">
      <c r="A10" s="5"/>
      <c r="B10" s="5"/>
      <c r="C10" s="5"/>
      <c r="D10" s="5"/>
    </row>
    <row r="11" spans="1:5" ht="15.45" customHeight="1" x14ac:dyDescent="0.3">
      <c r="A11" s="95" t="s">
        <v>0</v>
      </c>
      <c r="B11" s="96" t="s">
        <v>1</v>
      </c>
      <c r="C11" s="96"/>
      <c r="D11" s="96" t="s">
        <v>459</v>
      </c>
    </row>
    <row r="12" spans="1:5" ht="52.5" customHeight="1" x14ac:dyDescent="0.3">
      <c r="A12" s="95"/>
      <c r="B12" s="68" t="s">
        <v>2</v>
      </c>
      <c r="C12" s="68" t="s">
        <v>3</v>
      </c>
      <c r="D12" s="96"/>
    </row>
    <row r="13" spans="1:5" x14ac:dyDescent="0.3">
      <c r="A13" s="7">
        <v>1</v>
      </c>
      <c r="B13" s="7">
        <v>2</v>
      </c>
      <c r="C13" s="7">
        <v>3</v>
      </c>
      <c r="D13" s="7">
        <v>4</v>
      </c>
    </row>
    <row r="14" spans="1:5" ht="16.95" customHeight="1" x14ac:dyDescent="0.3">
      <c r="A14" s="23" t="s">
        <v>4</v>
      </c>
      <c r="B14" s="8"/>
      <c r="C14" s="9" t="s">
        <v>8</v>
      </c>
      <c r="D14" s="10">
        <f>D15+D31+D124+D142+D173+D230+D250+D334+D129+D89+D28</f>
        <v>762099.28</v>
      </c>
    </row>
    <row r="15" spans="1:5" ht="27.6" x14ac:dyDescent="0.3">
      <c r="A15" s="24" t="s">
        <v>10</v>
      </c>
      <c r="B15" s="38" t="s">
        <v>9</v>
      </c>
      <c r="C15" s="12"/>
      <c r="D15" s="69">
        <f t="shared" ref="D15:D16" si="0">D16</f>
        <v>394.56999999999994</v>
      </c>
    </row>
    <row r="16" spans="1:5" ht="19.95" customHeight="1" x14ac:dyDescent="0.3">
      <c r="A16" s="25" t="s">
        <v>317</v>
      </c>
      <c r="B16" s="39" t="s">
        <v>9</v>
      </c>
      <c r="C16" s="13" t="s">
        <v>11</v>
      </c>
      <c r="D16" s="83">
        <f t="shared" si="0"/>
        <v>394.56999999999994</v>
      </c>
    </row>
    <row r="17" spans="1:4" ht="28.5" customHeight="1" x14ac:dyDescent="0.3">
      <c r="A17" s="25" t="s">
        <v>318</v>
      </c>
      <c r="B17" s="39" t="s">
        <v>9</v>
      </c>
      <c r="C17" s="13" t="s">
        <v>12</v>
      </c>
      <c r="D17" s="21">
        <f>D18</f>
        <v>394.56999999999994</v>
      </c>
    </row>
    <row r="18" spans="1:4" ht="19.05" customHeight="1" x14ac:dyDescent="0.3">
      <c r="A18" s="25" t="s">
        <v>319</v>
      </c>
      <c r="B18" s="39" t="s">
        <v>9</v>
      </c>
      <c r="C18" s="13" t="s">
        <v>13</v>
      </c>
      <c r="D18" s="21">
        <f>D19+D21+D23</f>
        <v>394.56999999999994</v>
      </c>
    </row>
    <row r="19" spans="1:4" ht="30" customHeight="1" x14ac:dyDescent="0.3">
      <c r="A19" s="25" t="s">
        <v>320</v>
      </c>
      <c r="B19" s="39" t="s">
        <v>9</v>
      </c>
      <c r="C19" s="13" t="s">
        <v>14</v>
      </c>
      <c r="D19" s="21">
        <f>D20</f>
        <v>364.03</v>
      </c>
    </row>
    <row r="20" spans="1:4" ht="66" x14ac:dyDescent="0.3">
      <c r="A20" s="25" t="s">
        <v>321</v>
      </c>
      <c r="B20" s="39" t="s">
        <v>9</v>
      </c>
      <c r="C20" s="13" t="s">
        <v>15</v>
      </c>
      <c r="D20" s="21">
        <v>364.03</v>
      </c>
    </row>
    <row r="21" spans="1:4" ht="19.95" customHeight="1" x14ac:dyDescent="0.3">
      <c r="A21" s="25" t="s">
        <v>322</v>
      </c>
      <c r="B21" s="39" t="s">
        <v>9</v>
      </c>
      <c r="C21" s="13" t="s">
        <v>16</v>
      </c>
      <c r="D21" s="21">
        <f>D22</f>
        <v>65.83</v>
      </c>
    </row>
    <row r="22" spans="1:4" ht="57" customHeight="1" x14ac:dyDescent="0.3">
      <c r="A22" s="25" t="s">
        <v>323</v>
      </c>
      <c r="B22" s="39" t="s">
        <v>9</v>
      </c>
      <c r="C22" s="13" t="s">
        <v>17</v>
      </c>
      <c r="D22" s="21">
        <v>65.83</v>
      </c>
    </row>
    <row r="23" spans="1:4" ht="18" customHeight="1" x14ac:dyDescent="0.3">
      <c r="A23" s="25" t="s">
        <v>130</v>
      </c>
      <c r="B23" s="39" t="s">
        <v>9</v>
      </c>
      <c r="C23" s="13" t="s">
        <v>18</v>
      </c>
      <c r="D23" s="21">
        <f>D24+D26</f>
        <v>-35.29</v>
      </c>
    </row>
    <row r="24" spans="1:4" ht="18" customHeight="1" x14ac:dyDescent="0.3">
      <c r="A24" s="25" t="s">
        <v>129</v>
      </c>
      <c r="B24" s="39" t="s">
        <v>9</v>
      </c>
      <c r="C24" s="13" t="s">
        <v>128</v>
      </c>
      <c r="D24" s="21">
        <f>D25</f>
        <v>-0.05</v>
      </c>
    </row>
    <row r="25" spans="1:4" ht="52.8" x14ac:dyDescent="0.3">
      <c r="A25" s="26" t="s">
        <v>114</v>
      </c>
      <c r="B25" s="39" t="s">
        <v>9</v>
      </c>
      <c r="C25" s="13" t="s">
        <v>113</v>
      </c>
      <c r="D25" s="21">
        <v>-0.05</v>
      </c>
    </row>
    <row r="26" spans="1:4" x14ac:dyDescent="0.3">
      <c r="A26" s="26" t="s">
        <v>266</v>
      </c>
      <c r="B26" s="39" t="s">
        <v>9</v>
      </c>
      <c r="C26" s="13" t="s">
        <v>267</v>
      </c>
      <c r="D26" s="21">
        <f>D27</f>
        <v>-35.24</v>
      </c>
    </row>
    <row r="27" spans="1:4" ht="52.8" x14ac:dyDescent="0.3">
      <c r="A27" s="26" t="s">
        <v>132</v>
      </c>
      <c r="B27" s="39" t="s">
        <v>9</v>
      </c>
      <c r="C27" s="13" t="s">
        <v>131</v>
      </c>
      <c r="D27" s="21">
        <v>-35.24</v>
      </c>
    </row>
    <row r="28" spans="1:4" x14ac:dyDescent="0.3">
      <c r="A28" s="85" t="s">
        <v>461</v>
      </c>
      <c r="B28" s="42" t="s">
        <v>460</v>
      </c>
      <c r="C28" s="13"/>
      <c r="D28" s="21">
        <f>D29</f>
        <v>43.35</v>
      </c>
    </row>
    <row r="29" spans="1:4" ht="15.6" customHeight="1" x14ac:dyDescent="0.3">
      <c r="A29" s="84" t="s">
        <v>242</v>
      </c>
      <c r="B29" s="39" t="s">
        <v>460</v>
      </c>
      <c r="C29" s="13" t="s">
        <v>240</v>
      </c>
      <c r="D29" s="21">
        <f>D30</f>
        <v>43.35</v>
      </c>
    </row>
    <row r="30" spans="1:4" ht="159" x14ac:dyDescent="0.3">
      <c r="A30" s="82" t="s">
        <v>462</v>
      </c>
      <c r="B30" s="39" t="s">
        <v>460</v>
      </c>
      <c r="C30" s="13" t="s">
        <v>463</v>
      </c>
      <c r="D30" s="21">
        <v>43.35</v>
      </c>
    </row>
    <row r="31" spans="1:4" x14ac:dyDescent="0.3">
      <c r="A31" s="28" t="s">
        <v>27</v>
      </c>
      <c r="B31" s="38" t="s">
        <v>26</v>
      </c>
      <c r="C31" s="14"/>
      <c r="D31" s="86">
        <f>D32</f>
        <v>149652.19000000003</v>
      </c>
    </row>
    <row r="32" spans="1:4" x14ac:dyDescent="0.3">
      <c r="A32" s="25" t="s">
        <v>317</v>
      </c>
      <c r="B32" s="39" t="s">
        <v>26</v>
      </c>
      <c r="C32" s="13" t="s">
        <v>28</v>
      </c>
      <c r="D32" s="21">
        <f>D33+D60+D79+D84+D50</f>
        <v>149652.19000000003</v>
      </c>
    </row>
    <row r="33" spans="1:4" x14ac:dyDescent="0.3">
      <c r="A33" s="25" t="s">
        <v>329</v>
      </c>
      <c r="B33" s="39" t="s">
        <v>26</v>
      </c>
      <c r="C33" s="13" t="s">
        <v>29</v>
      </c>
      <c r="D33" s="83">
        <f>D34</f>
        <v>49440.990000000005</v>
      </c>
    </row>
    <row r="34" spans="1:4" x14ac:dyDescent="0.3">
      <c r="A34" s="25" t="s">
        <v>330</v>
      </c>
      <c r="B34" s="39" t="s">
        <v>26</v>
      </c>
      <c r="C34" s="13" t="s">
        <v>30</v>
      </c>
      <c r="D34" s="21">
        <f>D35+D38+D41+D44+D46+D48</f>
        <v>49440.990000000005</v>
      </c>
    </row>
    <row r="35" spans="1:4" ht="109.8" customHeight="1" x14ac:dyDescent="0.3">
      <c r="A35" s="25" t="s">
        <v>533</v>
      </c>
      <c r="B35" s="39" t="s">
        <v>26</v>
      </c>
      <c r="C35" s="13" t="s">
        <v>31</v>
      </c>
      <c r="D35" s="21">
        <f>D36+D37</f>
        <v>47959.59</v>
      </c>
    </row>
    <row r="36" spans="1:4" ht="136.80000000000001" customHeight="1" x14ac:dyDescent="0.3">
      <c r="A36" s="25" t="s">
        <v>534</v>
      </c>
      <c r="B36" s="39" t="s">
        <v>26</v>
      </c>
      <c r="C36" s="13" t="s">
        <v>32</v>
      </c>
      <c r="D36" s="21">
        <v>47958.34</v>
      </c>
    </row>
    <row r="37" spans="1:4" ht="138" customHeight="1" x14ac:dyDescent="0.3">
      <c r="A37" s="25" t="s">
        <v>535</v>
      </c>
      <c r="B37" s="39" t="s">
        <v>26</v>
      </c>
      <c r="C37" s="13" t="s">
        <v>33</v>
      </c>
      <c r="D37" s="21">
        <v>1.25</v>
      </c>
    </row>
    <row r="38" spans="1:4" ht="94.95" customHeight="1" x14ac:dyDescent="0.3">
      <c r="A38" s="25" t="s">
        <v>331</v>
      </c>
      <c r="B38" s="39" t="s">
        <v>26</v>
      </c>
      <c r="C38" s="13" t="s">
        <v>34</v>
      </c>
      <c r="D38" s="21">
        <f>D39+D40</f>
        <v>38.409999999999997</v>
      </c>
    </row>
    <row r="39" spans="1:4" ht="122.4" customHeight="1" x14ac:dyDescent="0.3">
      <c r="A39" s="25" t="s">
        <v>332</v>
      </c>
      <c r="B39" s="39" t="s">
        <v>26</v>
      </c>
      <c r="C39" s="13" t="s">
        <v>35</v>
      </c>
      <c r="D39" s="21">
        <v>38.409999999999997</v>
      </c>
    </row>
    <row r="40" spans="1:4" ht="120.45" customHeight="1" x14ac:dyDescent="0.3">
      <c r="A40" s="25" t="s">
        <v>333</v>
      </c>
      <c r="B40" s="39" t="s">
        <v>26</v>
      </c>
      <c r="C40" s="13" t="s">
        <v>36</v>
      </c>
      <c r="D40" s="21">
        <v>0</v>
      </c>
    </row>
    <row r="41" spans="1:4" ht="85.2" customHeight="1" x14ac:dyDescent="0.3">
      <c r="A41" s="25" t="s">
        <v>536</v>
      </c>
      <c r="B41" s="39" t="s">
        <v>26</v>
      </c>
      <c r="C41" s="13" t="s">
        <v>37</v>
      </c>
      <c r="D41" s="21">
        <f>D42+D43</f>
        <v>464.40000000000003</v>
      </c>
    </row>
    <row r="42" spans="1:4" ht="109.2" customHeight="1" x14ac:dyDescent="0.3">
      <c r="A42" s="25" t="s">
        <v>537</v>
      </c>
      <c r="B42" s="39" t="s">
        <v>26</v>
      </c>
      <c r="C42" s="13" t="s">
        <v>38</v>
      </c>
      <c r="D42" s="21">
        <v>464.11</v>
      </c>
    </row>
    <row r="43" spans="1:4" ht="112.8" customHeight="1" x14ac:dyDescent="0.3">
      <c r="A43" s="25" t="s">
        <v>538</v>
      </c>
      <c r="B43" s="39" t="s">
        <v>26</v>
      </c>
      <c r="C43" s="13" t="s">
        <v>39</v>
      </c>
      <c r="D43" s="21">
        <v>0.28999999999999998</v>
      </c>
    </row>
    <row r="44" spans="1:4" ht="136.19999999999999" customHeight="1" x14ac:dyDescent="0.3">
      <c r="A44" s="25" t="s">
        <v>539</v>
      </c>
      <c r="B44" s="39" t="s">
        <v>26</v>
      </c>
      <c r="C44" s="13" t="s">
        <v>268</v>
      </c>
      <c r="D44" s="21">
        <f>D45</f>
        <v>27.43</v>
      </c>
    </row>
    <row r="45" spans="1:4" ht="166.8" customHeight="1" x14ac:dyDescent="0.3">
      <c r="A45" s="25" t="s">
        <v>540</v>
      </c>
      <c r="B45" s="39" t="s">
        <v>26</v>
      </c>
      <c r="C45" s="13" t="s">
        <v>269</v>
      </c>
      <c r="D45" s="21">
        <v>27.43</v>
      </c>
    </row>
    <row r="46" spans="1:4" ht="66" customHeight="1" x14ac:dyDescent="0.3">
      <c r="A46" s="25" t="s">
        <v>541</v>
      </c>
      <c r="B46" s="39" t="s">
        <v>26</v>
      </c>
      <c r="C46" s="13" t="s">
        <v>430</v>
      </c>
      <c r="D46" s="21">
        <f>D47</f>
        <v>407.65</v>
      </c>
    </row>
    <row r="47" spans="1:4" ht="97.2" customHeight="1" x14ac:dyDescent="0.3">
      <c r="A47" s="25" t="s">
        <v>542</v>
      </c>
      <c r="B47" s="39" t="s">
        <v>26</v>
      </c>
      <c r="C47" s="13" t="s">
        <v>431</v>
      </c>
      <c r="D47" s="21">
        <v>407.65</v>
      </c>
    </row>
    <row r="48" spans="1:4" ht="68.400000000000006" customHeight="1" x14ac:dyDescent="0.3">
      <c r="A48" s="25" t="s">
        <v>543</v>
      </c>
      <c r="B48" s="39" t="s">
        <v>26</v>
      </c>
      <c r="C48" s="13" t="s">
        <v>464</v>
      </c>
      <c r="D48" s="21">
        <f>D49</f>
        <v>543.51</v>
      </c>
    </row>
    <row r="49" spans="1:5" ht="94.8" customHeight="1" x14ac:dyDescent="0.3">
      <c r="A49" s="25" t="s">
        <v>544</v>
      </c>
      <c r="B49" s="39" t="s">
        <v>26</v>
      </c>
      <c r="C49" s="13" t="s">
        <v>465</v>
      </c>
      <c r="D49" s="21">
        <v>543.51</v>
      </c>
    </row>
    <row r="50" spans="1:5" ht="41.4" customHeight="1" x14ac:dyDescent="0.3">
      <c r="A50" s="25" t="s">
        <v>324</v>
      </c>
      <c r="B50" s="39" t="s">
        <v>26</v>
      </c>
      <c r="C50" s="13" t="s">
        <v>20</v>
      </c>
      <c r="D50" s="21">
        <f t="shared" ref="D50" si="1">D51</f>
        <v>5366.39</v>
      </c>
    </row>
    <row r="51" spans="1:5" ht="28.8" customHeight="1" x14ac:dyDescent="0.3">
      <c r="A51" s="25" t="s">
        <v>325</v>
      </c>
      <c r="B51" s="39" t="s">
        <v>26</v>
      </c>
      <c r="C51" s="13" t="s">
        <v>21</v>
      </c>
      <c r="D51" s="83">
        <f>D52+D54+D56+D58</f>
        <v>5366.39</v>
      </c>
    </row>
    <row r="52" spans="1:5" ht="69" customHeight="1" x14ac:dyDescent="0.3">
      <c r="A52" s="25" t="s">
        <v>326</v>
      </c>
      <c r="B52" s="39" t="s">
        <v>26</v>
      </c>
      <c r="C52" s="13" t="s">
        <v>22</v>
      </c>
      <c r="D52" s="21">
        <f>D53</f>
        <v>2772.47</v>
      </c>
    </row>
    <row r="53" spans="1:5" ht="111" customHeight="1" x14ac:dyDescent="0.3">
      <c r="A53" s="25" t="s">
        <v>134</v>
      </c>
      <c r="B53" s="39" t="s">
        <v>26</v>
      </c>
      <c r="C53" s="13" t="s">
        <v>133</v>
      </c>
      <c r="D53" s="21">
        <v>2772.47</v>
      </c>
    </row>
    <row r="54" spans="1:5" ht="82.2" customHeight="1" x14ac:dyDescent="0.3">
      <c r="A54" s="25" t="s">
        <v>327</v>
      </c>
      <c r="B54" s="39" t="s">
        <v>26</v>
      </c>
      <c r="C54" s="13" t="s">
        <v>23</v>
      </c>
      <c r="D54" s="21">
        <f>D55</f>
        <v>16.02</v>
      </c>
    </row>
    <row r="55" spans="1:5" ht="122.4" customHeight="1" x14ac:dyDescent="0.3">
      <c r="A55" s="26" t="s">
        <v>136</v>
      </c>
      <c r="B55" s="39" t="s">
        <v>26</v>
      </c>
      <c r="C55" s="13" t="s">
        <v>135</v>
      </c>
      <c r="D55" s="21">
        <v>16.02</v>
      </c>
    </row>
    <row r="56" spans="1:5" ht="68.400000000000006" customHeight="1" x14ac:dyDescent="0.3">
      <c r="A56" s="25" t="s">
        <v>5</v>
      </c>
      <c r="B56" s="39" t="s">
        <v>26</v>
      </c>
      <c r="C56" s="13" t="s">
        <v>24</v>
      </c>
      <c r="D56" s="21">
        <f>D57</f>
        <v>2879.68</v>
      </c>
    </row>
    <row r="57" spans="1:5" ht="109.8" customHeight="1" x14ac:dyDescent="0.3">
      <c r="A57" s="26" t="s">
        <v>138</v>
      </c>
      <c r="B57" s="39" t="s">
        <v>26</v>
      </c>
      <c r="C57" s="13" t="s">
        <v>137</v>
      </c>
      <c r="D57" s="21">
        <v>2879.68</v>
      </c>
    </row>
    <row r="58" spans="1:5" ht="67.8" customHeight="1" x14ac:dyDescent="0.3">
      <c r="A58" s="25" t="s">
        <v>328</v>
      </c>
      <c r="B58" s="39" t="s">
        <v>26</v>
      </c>
      <c r="C58" s="13" t="s">
        <v>25</v>
      </c>
      <c r="D58" s="21">
        <f>D59</f>
        <v>-301.77999999999997</v>
      </c>
    </row>
    <row r="59" spans="1:5" ht="109.8" customHeight="1" x14ac:dyDescent="0.3">
      <c r="A59" s="26" t="s">
        <v>140</v>
      </c>
      <c r="B59" s="39" t="s">
        <v>26</v>
      </c>
      <c r="C59" s="13" t="s">
        <v>139</v>
      </c>
      <c r="D59" s="21">
        <v>-301.77999999999997</v>
      </c>
    </row>
    <row r="60" spans="1:5" x14ac:dyDescent="0.3">
      <c r="A60" s="25" t="s">
        <v>334</v>
      </c>
      <c r="B60" s="39" t="s">
        <v>26</v>
      </c>
      <c r="C60" s="13" t="s">
        <v>40</v>
      </c>
      <c r="D60" s="83">
        <f>D61+D70+D73+D76</f>
        <v>89626.85</v>
      </c>
      <c r="E60" s="11"/>
    </row>
    <row r="61" spans="1:5" ht="26.4" x14ac:dyDescent="0.3">
      <c r="A61" s="25" t="s">
        <v>335</v>
      </c>
      <c r="B61" s="39" t="s">
        <v>26</v>
      </c>
      <c r="C61" s="13" t="s">
        <v>41</v>
      </c>
      <c r="D61" s="83">
        <f>D62+D66</f>
        <v>85585.64</v>
      </c>
    </row>
    <row r="62" spans="1:5" ht="26.4" x14ac:dyDescent="0.3">
      <c r="A62" s="25" t="s">
        <v>336</v>
      </c>
      <c r="B62" s="39" t="s">
        <v>26</v>
      </c>
      <c r="C62" s="13" t="s">
        <v>42</v>
      </c>
      <c r="D62" s="21">
        <f>D63</f>
        <v>48028.34</v>
      </c>
    </row>
    <row r="63" spans="1:5" ht="26.4" x14ac:dyDescent="0.3">
      <c r="A63" s="25" t="s">
        <v>336</v>
      </c>
      <c r="B63" s="39" t="s">
        <v>26</v>
      </c>
      <c r="C63" s="13" t="s">
        <v>43</v>
      </c>
      <c r="D63" s="21">
        <f>D64+D65</f>
        <v>48028.34</v>
      </c>
    </row>
    <row r="64" spans="1:5" ht="54" customHeight="1" x14ac:dyDescent="0.3">
      <c r="A64" s="25" t="s">
        <v>340</v>
      </c>
      <c r="B64" s="39" t="s">
        <v>26</v>
      </c>
      <c r="C64" s="13" t="s">
        <v>44</v>
      </c>
      <c r="D64" s="21">
        <v>48026.21</v>
      </c>
    </row>
    <row r="65" spans="1:4" ht="55.05" customHeight="1" x14ac:dyDescent="0.3">
      <c r="A65" s="25" t="s">
        <v>339</v>
      </c>
      <c r="B65" s="39" t="s">
        <v>26</v>
      </c>
      <c r="C65" s="13" t="s">
        <v>45</v>
      </c>
      <c r="D65" s="21">
        <v>2.13</v>
      </c>
    </row>
    <row r="66" spans="1:4" ht="39.6" x14ac:dyDescent="0.3">
      <c r="A66" s="25" t="s">
        <v>338</v>
      </c>
      <c r="B66" s="39" t="s">
        <v>26</v>
      </c>
      <c r="C66" s="13" t="s">
        <v>46</v>
      </c>
      <c r="D66" s="21">
        <f>D67</f>
        <v>37557.300000000003</v>
      </c>
    </row>
    <row r="67" spans="1:4" ht="54" customHeight="1" x14ac:dyDescent="0.3">
      <c r="A67" s="25" t="s">
        <v>337</v>
      </c>
      <c r="B67" s="39" t="s">
        <v>26</v>
      </c>
      <c r="C67" s="13" t="s">
        <v>47</v>
      </c>
      <c r="D67" s="21">
        <f>D68+D69</f>
        <v>37557.300000000003</v>
      </c>
    </row>
    <row r="68" spans="1:4" ht="84.45" customHeight="1" x14ac:dyDescent="0.3">
      <c r="A68" s="25" t="s">
        <v>341</v>
      </c>
      <c r="B68" s="39" t="s">
        <v>26</v>
      </c>
      <c r="C68" s="13" t="s">
        <v>48</v>
      </c>
      <c r="D68" s="21">
        <v>37556.89</v>
      </c>
    </row>
    <row r="69" spans="1:4" ht="93.6" customHeight="1" x14ac:dyDescent="0.3">
      <c r="A69" s="25" t="s">
        <v>466</v>
      </c>
      <c r="B69" s="39" t="s">
        <v>26</v>
      </c>
      <c r="C69" s="13" t="s">
        <v>467</v>
      </c>
      <c r="D69" s="21">
        <v>0.41</v>
      </c>
    </row>
    <row r="70" spans="1:4" ht="26.4" x14ac:dyDescent="0.3">
      <c r="A70" s="25" t="s">
        <v>342</v>
      </c>
      <c r="B70" s="39" t="s">
        <v>26</v>
      </c>
      <c r="C70" s="13" t="s">
        <v>49</v>
      </c>
      <c r="D70" s="83">
        <f>D71</f>
        <v>-6.41</v>
      </c>
    </row>
    <row r="71" spans="1:4" ht="26.4" x14ac:dyDescent="0.3">
      <c r="A71" s="25" t="s">
        <v>342</v>
      </c>
      <c r="B71" s="39" t="s">
        <v>26</v>
      </c>
      <c r="C71" s="13" t="s">
        <v>50</v>
      </c>
      <c r="D71" s="21">
        <f>D72</f>
        <v>-6.41</v>
      </c>
    </row>
    <row r="72" spans="1:4" ht="52.8" x14ac:dyDescent="0.3">
      <c r="A72" s="25" t="s">
        <v>343</v>
      </c>
      <c r="B72" s="39" t="s">
        <v>26</v>
      </c>
      <c r="C72" s="13" t="s">
        <v>51</v>
      </c>
      <c r="D72" s="21">
        <v>-6.41</v>
      </c>
    </row>
    <row r="73" spans="1:4" x14ac:dyDescent="0.3">
      <c r="A73" s="25" t="s">
        <v>344</v>
      </c>
      <c r="B73" s="39" t="s">
        <v>26</v>
      </c>
      <c r="C73" s="13" t="s">
        <v>52</v>
      </c>
      <c r="D73" s="83">
        <f>D74</f>
        <v>46.55</v>
      </c>
    </row>
    <row r="74" spans="1:4" x14ac:dyDescent="0.3">
      <c r="A74" s="25" t="s">
        <v>344</v>
      </c>
      <c r="B74" s="39" t="s">
        <v>26</v>
      </c>
      <c r="C74" s="13" t="s">
        <v>53</v>
      </c>
      <c r="D74" s="21">
        <f>D75</f>
        <v>46.55</v>
      </c>
    </row>
    <row r="75" spans="1:4" ht="42.45" customHeight="1" x14ac:dyDescent="0.3">
      <c r="A75" s="25" t="s">
        <v>345</v>
      </c>
      <c r="B75" s="39" t="s">
        <v>26</v>
      </c>
      <c r="C75" s="13" t="s">
        <v>54</v>
      </c>
      <c r="D75" s="21">
        <v>46.55</v>
      </c>
    </row>
    <row r="76" spans="1:4" ht="26.4" x14ac:dyDescent="0.3">
      <c r="A76" s="25" t="s">
        <v>346</v>
      </c>
      <c r="B76" s="39" t="s">
        <v>26</v>
      </c>
      <c r="C76" s="13" t="s">
        <v>55</v>
      </c>
      <c r="D76" s="83">
        <f>D77</f>
        <v>4001.07</v>
      </c>
    </row>
    <row r="77" spans="1:4" ht="39.6" x14ac:dyDescent="0.3">
      <c r="A77" s="25" t="s">
        <v>347</v>
      </c>
      <c r="B77" s="39" t="s">
        <v>26</v>
      </c>
      <c r="C77" s="13" t="s">
        <v>56</v>
      </c>
      <c r="D77" s="21">
        <f>D78</f>
        <v>4001.07</v>
      </c>
    </row>
    <row r="78" spans="1:4" ht="66" x14ac:dyDescent="0.3">
      <c r="A78" s="25" t="s">
        <v>348</v>
      </c>
      <c r="B78" s="39" t="s">
        <v>26</v>
      </c>
      <c r="C78" s="13" t="s">
        <v>57</v>
      </c>
      <c r="D78" s="21">
        <v>4001.07</v>
      </c>
    </row>
    <row r="79" spans="1:4" x14ac:dyDescent="0.3">
      <c r="A79" s="25" t="s">
        <v>349</v>
      </c>
      <c r="B79" s="39" t="s">
        <v>26</v>
      </c>
      <c r="C79" s="13" t="s">
        <v>58</v>
      </c>
      <c r="D79" s="21">
        <f>D80</f>
        <v>2387.9299999999998</v>
      </c>
    </row>
    <row r="80" spans="1:4" x14ac:dyDescent="0.3">
      <c r="A80" s="25" t="s">
        <v>350</v>
      </c>
      <c r="B80" s="39" t="s">
        <v>26</v>
      </c>
      <c r="C80" s="13" t="s">
        <v>59</v>
      </c>
      <c r="D80" s="83">
        <f>D81+D83</f>
        <v>2387.9299999999998</v>
      </c>
    </row>
    <row r="81" spans="1:4" ht="26.4" x14ac:dyDescent="0.3">
      <c r="A81" s="25" t="s">
        <v>351</v>
      </c>
      <c r="B81" s="39" t="s">
        <v>26</v>
      </c>
      <c r="C81" s="13" t="s">
        <v>60</v>
      </c>
      <c r="D81" s="21">
        <f>D82</f>
        <v>2387.98</v>
      </c>
    </row>
    <row r="82" spans="1:4" ht="55.5" customHeight="1" x14ac:dyDescent="0.3">
      <c r="A82" s="25" t="s">
        <v>352</v>
      </c>
      <c r="B82" s="39" t="s">
        <v>26</v>
      </c>
      <c r="C82" s="13" t="s">
        <v>61</v>
      </c>
      <c r="D82" s="21">
        <v>2387.98</v>
      </c>
    </row>
    <row r="83" spans="1:4" ht="57.6" customHeight="1" x14ac:dyDescent="0.3">
      <c r="A83" s="25" t="s">
        <v>432</v>
      </c>
      <c r="B83" s="39" t="s">
        <v>26</v>
      </c>
      <c r="C83" s="13" t="s">
        <v>433</v>
      </c>
      <c r="D83" s="21">
        <v>-0.05</v>
      </c>
    </row>
    <row r="84" spans="1:4" x14ac:dyDescent="0.3">
      <c r="A84" s="25" t="s">
        <v>309</v>
      </c>
      <c r="B84" s="39" t="s">
        <v>26</v>
      </c>
      <c r="C84" s="13" t="s">
        <v>62</v>
      </c>
      <c r="D84" s="83">
        <f>D85</f>
        <v>2830.03</v>
      </c>
    </row>
    <row r="85" spans="1:4" ht="26.4" x14ac:dyDescent="0.3">
      <c r="A85" s="25" t="s">
        <v>353</v>
      </c>
      <c r="B85" s="39" t="s">
        <v>26</v>
      </c>
      <c r="C85" s="13" t="s">
        <v>63</v>
      </c>
      <c r="D85" s="21">
        <f>D86</f>
        <v>2830.03</v>
      </c>
    </row>
    <row r="86" spans="1:4" ht="39.6" x14ac:dyDescent="0.3">
      <c r="A86" s="25" t="s">
        <v>354</v>
      </c>
      <c r="B86" s="39" t="s">
        <v>26</v>
      </c>
      <c r="C86" s="13" t="s">
        <v>64</v>
      </c>
      <c r="D86" s="21">
        <f>D87+D88</f>
        <v>2830.03</v>
      </c>
    </row>
    <row r="87" spans="1:4" ht="67.95" customHeight="1" x14ac:dyDescent="0.3">
      <c r="A87" s="70" t="s">
        <v>428</v>
      </c>
      <c r="B87" s="39" t="s">
        <v>26</v>
      </c>
      <c r="C87" s="13" t="s">
        <v>270</v>
      </c>
      <c r="D87" s="21">
        <v>2726.59</v>
      </c>
    </row>
    <row r="88" spans="1:4" ht="67.95" customHeight="1" x14ac:dyDescent="0.3">
      <c r="A88" s="70" t="s">
        <v>429</v>
      </c>
      <c r="B88" s="39" t="s">
        <v>26</v>
      </c>
      <c r="C88" s="13" t="s">
        <v>271</v>
      </c>
      <c r="D88" s="21">
        <v>103.44</v>
      </c>
    </row>
    <row r="89" spans="1:4" x14ac:dyDescent="0.3">
      <c r="A89" s="31" t="s">
        <v>190</v>
      </c>
      <c r="B89" s="38" t="s">
        <v>189</v>
      </c>
      <c r="C89" s="13"/>
      <c r="D89" s="69">
        <f>D92</f>
        <v>108.30999999999999</v>
      </c>
    </row>
    <row r="90" spans="1:4" x14ac:dyDescent="0.3">
      <c r="A90" s="25" t="s">
        <v>317</v>
      </c>
      <c r="B90" s="39" t="s">
        <v>189</v>
      </c>
      <c r="C90" s="13" t="s">
        <v>11</v>
      </c>
      <c r="D90" s="21">
        <f>D91</f>
        <v>108.30999999999999</v>
      </c>
    </row>
    <row r="91" spans="1:4" x14ac:dyDescent="0.3">
      <c r="A91" s="25" t="s">
        <v>355</v>
      </c>
      <c r="B91" s="39" t="s">
        <v>189</v>
      </c>
      <c r="C91" s="13" t="s">
        <v>19</v>
      </c>
      <c r="D91" s="21">
        <f>D92</f>
        <v>108.30999999999999</v>
      </c>
    </row>
    <row r="92" spans="1:4" ht="43.2" customHeight="1" x14ac:dyDescent="0.3">
      <c r="A92" s="25" t="s">
        <v>193</v>
      </c>
      <c r="B92" s="39" t="s">
        <v>189</v>
      </c>
      <c r="C92" s="13" t="s">
        <v>196</v>
      </c>
      <c r="D92" s="21">
        <f>D93+D96+D102+D107+D110+D115+D119+D122</f>
        <v>108.30999999999999</v>
      </c>
    </row>
    <row r="93" spans="1:4" ht="52.2" customHeight="1" x14ac:dyDescent="0.3">
      <c r="A93" s="25" t="s">
        <v>194</v>
      </c>
      <c r="B93" s="39" t="s">
        <v>189</v>
      </c>
      <c r="C93" s="13" t="s">
        <v>197</v>
      </c>
      <c r="D93" s="21">
        <f>D94</f>
        <v>7.5</v>
      </c>
    </row>
    <row r="94" spans="1:4" ht="82.8" customHeight="1" x14ac:dyDescent="0.3">
      <c r="A94" s="25" t="s">
        <v>195</v>
      </c>
      <c r="B94" s="39" t="s">
        <v>189</v>
      </c>
      <c r="C94" s="13" t="s">
        <v>280</v>
      </c>
      <c r="D94" s="83">
        <f>D95</f>
        <v>7.5</v>
      </c>
    </row>
    <row r="95" spans="1:4" ht="81.599999999999994" customHeight="1" x14ac:dyDescent="0.3">
      <c r="A95" s="25" t="s">
        <v>191</v>
      </c>
      <c r="B95" s="39" t="s">
        <v>189</v>
      </c>
      <c r="C95" s="13" t="s">
        <v>468</v>
      </c>
      <c r="D95" s="21">
        <v>7.5</v>
      </c>
    </row>
    <row r="96" spans="1:4" ht="67.8" customHeight="1" x14ac:dyDescent="0.3">
      <c r="A96" s="25" t="s">
        <v>199</v>
      </c>
      <c r="B96" s="39" t="s">
        <v>189</v>
      </c>
      <c r="C96" s="13" t="s">
        <v>198</v>
      </c>
      <c r="D96" s="21">
        <f>D97</f>
        <v>24.3</v>
      </c>
    </row>
    <row r="97" spans="1:4" ht="96" customHeight="1" x14ac:dyDescent="0.3">
      <c r="A97" s="25" t="s">
        <v>201</v>
      </c>
      <c r="B97" s="39" t="s">
        <v>189</v>
      </c>
      <c r="C97" s="13" t="s">
        <v>200</v>
      </c>
      <c r="D97" s="21">
        <f>D100+D98+D99+D101</f>
        <v>24.3</v>
      </c>
    </row>
    <row r="98" spans="1:4" ht="137.4" customHeight="1" x14ac:dyDescent="0.3">
      <c r="A98" s="87" t="s">
        <v>399</v>
      </c>
      <c r="B98" s="39" t="s">
        <v>189</v>
      </c>
      <c r="C98" s="13" t="s">
        <v>398</v>
      </c>
      <c r="D98" s="83">
        <v>5.04</v>
      </c>
    </row>
    <row r="99" spans="1:4" ht="172.8" customHeight="1" x14ac:dyDescent="0.3">
      <c r="A99" s="87" t="s">
        <v>469</v>
      </c>
      <c r="B99" s="39" t="s">
        <v>189</v>
      </c>
      <c r="C99" s="13" t="s">
        <v>470</v>
      </c>
      <c r="D99" s="83">
        <v>2</v>
      </c>
    </row>
    <row r="100" spans="1:4" ht="93.6" customHeight="1" x14ac:dyDescent="0.3">
      <c r="A100" s="25" t="s">
        <v>203</v>
      </c>
      <c r="B100" s="39" t="s">
        <v>189</v>
      </c>
      <c r="C100" s="13" t="s">
        <v>202</v>
      </c>
      <c r="D100" s="21">
        <v>14.76</v>
      </c>
    </row>
    <row r="101" spans="1:4" ht="93.6" customHeight="1" x14ac:dyDescent="0.3">
      <c r="A101" s="25" t="s">
        <v>205</v>
      </c>
      <c r="B101" s="39" t="s">
        <v>189</v>
      </c>
      <c r="C101" s="13" t="s">
        <v>204</v>
      </c>
      <c r="D101" s="21">
        <v>2.5</v>
      </c>
    </row>
    <row r="102" spans="1:4" ht="54" customHeight="1" x14ac:dyDescent="0.3">
      <c r="A102" s="25" t="s">
        <v>208</v>
      </c>
      <c r="B102" s="39" t="s">
        <v>189</v>
      </c>
      <c r="C102" s="13" t="s">
        <v>206</v>
      </c>
      <c r="D102" s="21">
        <f>D103</f>
        <v>7.7</v>
      </c>
    </row>
    <row r="103" spans="1:4" ht="84" customHeight="1" x14ac:dyDescent="0.3">
      <c r="A103" s="25" t="s">
        <v>209</v>
      </c>
      <c r="B103" s="39" t="s">
        <v>189</v>
      </c>
      <c r="C103" s="13" t="s">
        <v>207</v>
      </c>
      <c r="D103" s="21">
        <f>D104+D106+D105</f>
        <v>7.7</v>
      </c>
    </row>
    <row r="104" spans="1:4" ht="92.4" x14ac:dyDescent="0.3">
      <c r="A104" s="32" t="s">
        <v>211</v>
      </c>
      <c r="B104" s="39" t="s">
        <v>189</v>
      </c>
      <c r="C104" s="13" t="s">
        <v>210</v>
      </c>
      <c r="D104" s="21">
        <v>0.45</v>
      </c>
    </row>
    <row r="105" spans="1:4" ht="105.6" x14ac:dyDescent="0.3">
      <c r="A105" s="26" t="s">
        <v>273</v>
      </c>
      <c r="B105" s="41" t="s">
        <v>189</v>
      </c>
      <c r="C105" s="13" t="s">
        <v>272</v>
      </c>
      <c r="D105" s="21">
        <v>2.5</v>
      </c>
    </row>
    <row r="106" spans="1:4" ht="79.2" x14ac:dyDescent="0.3">
      <c r="A106" s="33" t="s">
        <v>213</v>
      </c>
      <c r="B106" s="39" t="s">
        <v>189</v>
      </c>
      <c r="C106" s="13" t="s">
        <v>212</v>
      </c>
      <c r="D106" s="21">
        <v>4.75</v>
      </c>
    </row>
    <row r="107" spans="1:4" ht="67.8" customHeight="1" x14ac:dyDescent="0.3">
      <c r="A107" s="25" t="s">
        <v>216</v>
      </c>
      <c r="B107" s="39" t="s">
        <v>189</v>
      </c>
      <c r="C107" s="13" t="s">
        <v>214</v>
      </c>
      <c r="D107" s="21">
        <f>D108</f>
        <v>10</v>
      </c>
    </row>
    <row r="108" spans="1:4" ht="95.4" customHeight="1" x14ac:dyDescent="0.3">
      <c r="A108" s="25" t="s">
        <v>217</v>
      </c>
      <c r="B108" s="39" t="s">
        <v>189</v>
      </c>
      <c r="C108" s="13" t="s">
        <v>215</v>
      </c>
      <c r="D108" s="83">
        <f>D109</f>
        <v>10</v>
      </c>
    </row>
    <row r="109" spans="1:4" ht="119.4" customHeight="1" x14ac:dyDescent="0.3">
      <c r="A109" s="25" t="s">
        <v>472</v>
      </c>
      <c r="B109" s="39" t="s">
        <v>189</v>
      </c>
      <c r="C109" s="13" t="s">
        <v>471</v>
      </c>
      <c r="D109" s="21">
        <v>10</v>
      </c>
    </row>
    <row r="110" spans="1:4" ht="55.2" customHeight="1" x14ac:dyDescent="0.3">
      <c r="A110" s="25" t="s">
        <v>220</v>
      </c>
      <c r="B110" s="39" t="s">
        <v>189</v>
      </c>
      <c r="C110" s="13" t="s">
        <v>218</v>
      </c>
      <c r="D110" s="21">
        <f>D111</f>
        <v>5.67</v>
      </c>
    </row>
    <row r="111" spans="1:4" ht="79.2" customHeight="1" x14ac:dyDescent="0.3">
      <c r="A111" s="25" t="s">
        <v>221</v>
      </c>
      <c r="B111" s="39" t="s">
        <v>189</v>
      </c>
      <c r="C111" s="13" t="s">
        <v>219</v>
      </c>
      <c r="D111" s="83">
        <f>D113+D114+D112</f>
        <v>5.67</v>
      </c>
    </row>
    <row r="112" spans="1:4" ht="133.19999999999999" customHeight="1" x14ac:dyDescent="0.3">
      <c r="A112" s="25" t="s">
        <v>474</v>
      </c>
      <c r="B112" s="39" t="s">
        <v>189</v>
      </c>
      <c r="C112" s="13" t="s">
        <v>473</v>
      </c>
      <c r="D112" s="21">
        <v>1</v>
      </c>
    </row>
    <row r="113" spans="1:4" ht="135" customHeight="1" x14ac:dyDescent="0.3">
      <c r="A113" s="25" t="s">
        <v>223</v>
      </c>
      <c r="B113" s="39" t="s">
        <v>189</v>
      </c>
      <c r="C113" s="13" t="s">
        <v>222</v>
      </c>
      <c r="D113" s="21">
        <v>2.08</v>
      </c>
    </row>
    <row r="114" spans="1:4" ht="82.8" customHeight="1" x14ac:dyDescent="0.3">
      <c r="A114" s="71" t="s">
        <v>275</v>
      </c>
      <c r="B114" s="39" t="s">
        <v>189</v>
      </c>
      <c r="C114" s="13" t="s">
        <v>274</v>
      </c>
      <c r="D114" s="21">
        <v>2.59</v>
      </c>
    </row>
    <row r="115" spans="1:4" ht="54" customHeight="1" x14ac:dyDescent="0.3">
      <c r="A115" s="25" t="s">
        <v>226</v>
      </c>
      <c r="B115" s="39" t="s">
        <v>189</v>
      </c>
      <c r="C115" s="13" t="s">
        <v>224</v>
      </c>
      <c r="D115" s="21">
        <f>D116</f>
        <v>19.649999999999999</v>
      </c>
    </row>
    <row r="116" spans="1:4" ht="73.2" customHeight="1" x14ac:dyDescent="0.3">
      <c r="A116" s="25" t="s">
        <v>227</v>
      </c>
      <c r="B116" s="39" t="s">
        <v>189</v>
      </c>
      <c r="C116" s="13" t="s">
        <v>225</v>
      </c>
      <c r="D116" s="83">
        <f>D117+D118</f>
        <v>19.649999999999999</v>
      </c>
    </row>
    <row r="117" spans="1:4" ht="94.2" customHeight="1" x14ac:dyDescent="0.3">
      <c r="A117" s="71" t="s">
        <v>277</v>
      </c>
      <c r="B117" s="39" t="s">
        <v>189</v>
      </c>
      <c r="C117" s="13" t="s">
        <v>276</v>
      </c>
      <c r="D117" s="21">
        <v>2.97</v>
      </c>
    </row>
    <row r="118" spans="1:4" ht="81.599999999999994" customHeight="1" x14ac:dyDescent="0.3">
      <c r="A118" s="25" t="s">
        <v>229</v>
      </c>
      <c r="B118" s="39" t="s">
        <v>189</v>
      </c>
      <c r="C118" s="13" t="s">
        <v>228</v>
      </c>
      <c r="D118" s="21">
        <v>16.68</v>
      </c>
    </row>
    <row r="119" spans="1:4" ht="68.400000000000006" customHeight="1" x14ac:dyDescent="0.3">
      <c r="A119" s="25" t="s">
        <v>232</v>
      </c>
      <c r="B119" s="39" t="s">
        <v>189</v>
      </c>
      <c r="C119" s="13" t="s">
        <v>230</v>
      </c>
      <c r="D119" s="83">
        <f>D120</f>
        <v>30.49</v>
      </c>
    </row>
    <row r="120" spans="1:4" ht="81.599999999999994" customHeight="1" x14ac:dyDescent="0.3">
      <c r="A120" s="25" t="s">
        <v>233</v>
      </c>
      <c r="B120" s="39" t="s">
        <v>189</v>
      </c>
      <c r="C120" s="13" t="s">
        <v>231</v>
      </c>
      <c r="D120" s="21">
        <f>D121</f>
        <v>30.49</v>
      </c>
    </row>
    <row r="121" spans="1:4" ht="92.4" x14ac:dyDescent="0.3">
      <c r="A121" s="25" t="s">
        <v>235</v>
      </c>
      <c r="B121" s="39" t="s">
        <v>189</v>
      </c>
      <c r="C121" s="13" t="s">
        <v>234</v>
      </c>
      <c r="D121" s="21">
        <v>30.49</v>
      </c>
    </row>
    <row r="122" spans="1:4" ht="108.6" customHeight="1" x14ac:dyDescent="0.3">
      <c r="A122" s="25" t="s">
        <v>238</v>
      </c>
      <c r="B122" s="39" t="s">
        <v>189</v>
      </c>
      <c r="C122" s="13" t="s">
        <v>236</v>
      </c>
      <c r="D122" s="83">
        <f>D123</f>
        <v>3</v>
      </c>
    </row>
    <row r="123" spans="1:4" ht="134.4" customHeight="1" x14ac:dyDescent="0.3">
      <c r="A123" s="25" t="s">
        <v>239</v>
      </c>
      <c r="B123" s="39" t="s">
        <v>189</v>
      </c>
      <c r="C123" s="13" t="s">
        <v>237</v>
      </c>
      <c r="D123" s="21">
        <v>3</v>
      </c>
    </row>
    <row r="124" spans="1:4" ht="28.8" customHeight="1" x14ac:dyDescent="0.3">
      <c r="A124" s="27" t="s">
        <v>66</v>
      </c>
      <c r="B124" s="38" t="s">
        <v>65</v>
      </c>
      <c r="C124" s="14"/>
      <c r="D124" s="69">
        <f>D125</f>
        <v>841.09</v>
      </c>
    </row>
    <row r="125" spans="1:4" x14ac:dyDescent="0.3">
      <c r="A125" s="25" t="s">
        <v>317</v>
      </c>
      <c r="B125" s="39" t="s">
        <v>65</v>
      </c>
      <c r="C125" s="13" t="s">
        <v>11</v>
      </c>
      <c r="D125" s="83">
        <f>D126</f>
        <v>841.09</v>
      </c>
    </row>
    <row r="126" spans="1:4" x14ac:dyDescent="0.3">
      <c r="A126" s="25" t="s">
        <v>355</v>
      </c>
      <c r="B126" s="39" t="s">
        <v>65</v>
      </c>
      <c r="C126" s="13" t="s">
        <v>19</v>
      </c>
      <c r="D126" s="21">
        <f>D128</f>
        <v>841.09</v>
      </c>
    </row>
    <row r="127" spans="1:4" ht="18" customHeight="1" x14ac:dyDescent="0.3">
      <c r="A127" s="26" t="s">
        <v>242</v>
      </c>
      <c r="B127" s="39" t="s">
        <v>65</v>
      </c>
      <c r="C127" s="13" t="s">
        <v>240</v>
      </c>
      <c r="D127" s="21">
        <f>D128</f>
        <v>841.09</v>
      </c>
    </row>
    <row r="128" spans="1:4" ht="166.2" customHeight="1" x14ac:dyDescent="0.3">
      <c r="A128" s="37" t="s">
        <v>462</v>
      </c>
      <c r="B128" s="39" t="s">
        <v>65</v>
      </c>
      <c r="C128" s="13" t="s">
        <v>241</v>
      </c>
      <c r="D128" s="21">
        <v>841.09</v>
      </c>
    </row>
    <row r="129" spans="1:4" ht="31.8" customHeight="1" x14ac:dyDescent="0.3">
      <c r="A129" s="72" t="s">
        <v>279</v>
      </c>
      <c r="B129" s="42" t="s">
        <v>278</v>
      </c>
      <c r="C129" s="13"/>
      <c r="D129" s="21">
        <f>D130</f>
        <v>18.87</v>
      </c>
    </row>
    <row r="130" spans="1:4" ht="21" customHeight="1" x14ac:dyDescent="0.3">
      <c r="A130" s="25" t="s">
        <v>317</v>
      </c>
      <c r="B130" s="39" t="s">
        <v>278</v>
      </c>
      <c r="C130" s="13" t="s">
        <v>11</v>
      </c>
      <c r="D130" s="21">
        <f>D131</f>
        <v>18.87</v>
      </c>
    </row>
    <row r="131" spans="1:4" ht="18" customHeight="1" x14ac:dyDescent="0.3">
      <c r="A131" s="25" t="s">
        <v>355</v>
      </c>
      <c r="B131" s="39" t="s">
        <v>278</v>
      </c>
      <c r="C131" s="13" t="s">
        <v>19</v>
      </c>
      <c r="D131" s="21">
        <f>D132</f>
        <v>18.87</v>
      </c>
    </row>
    <row r="132" spans="1:4" ht="43.8" customHeight="1" x14ac:dyDescent="0.3">
      <c r="A132" s="25" t="s">
        <v>193</v>
      </c>
      <c r="B132" s="39" t="s">
        <v>278</v>
      </c>
      <c r="C132" s="13" t="s">
        <v>196</v>
      </c>
      <c r="D132" s="21">
        <f>D133+D136+D139</f>
        <v>18.87</v>
      </c>
    </row>
    <row r="133" spans="1:4" ht="57" customHeight="1" x14ac:dyDescent="0.3">
      <c r="A133" s="25" t="s">
        <v>194</v>
      </c>
      <c r="B133" s="39" t="s">
        <v>278</v>
      </c>
      <c r="C133" s="13" t="s">
        <v>197</v>
      </c>
      <c r="D133" s="83">
        <f>D134</f>
        <v>1.87</v>
      </c>
    </row>
    <row r="134" spans="1:4" ht="82.2" customHeight="1" x14ac:dyDescent="0.3">
      <c r="A134" s="25" t="s">
        <v>195</v>
      </c>
      <c r="B134" s="39" t="s">
        <v>278</v>
      </c>
      <c r="C134" s="13" t="s">
        <v>280</v>
      </c>
      <c r="D134" s="21">
        <f>D135</f>
        <v>1.87</v>
      </c>
    </row>
    <row r="135" spans="1:4" ht="82.8" customHeight="1" x14ac:dyDescent="0.3">
      <c r="A135" s="25" t="s">
        <v>191</v>
      </c>
      <c r="B135" s="39" t="s">
        <v>278</v>
      </c>
      <c r="C135" s="13" t="s">
        <v>192</v>
      </c>
      <c r="D135" s="21">
        <v>1.87</v>
      </c>
    </row>
    <row r="136" spans="1:4" ht="70.2" customHeight="1" x14ac:dyDescent="0.3">
      <c r="A136" s="25" t="s">
        <v>199</v>
      </c>
      <c r="B136" s="39" t="s">
        <v>278</v>
      </c>
      <c r="C136" s="13" t="s">
        <v>198</v>
      </c>
      <c r="D136" s="21">
        <f>D137</f>
        <v>8.25</v>
      </c>
    </row>
    <row r="137" spans="1:4" ht="99" customHeight="1" x14ac:dyDescent="0.3">
      <c r="A137" s="25" t="s">
        <v>201</v>
      </c>
      <c r="B137" s="39" t="s">
        <v>278</v>
      </c>
      <c r="C137" s="13" t="s">
        <v>200</v>
      </c>
      <c r="D137" s="21">
        <f>D138</f>
        <v>8.25</v>
      </c>
    </row>
    <row r="138" spans="1:4" ht="95.4" customHeight="1" x14ac:dyDescent="0.3">
      <c r="A138" s="26" t="s">
        <v>205</v>
      </c>
      <c r="B138" s="39" t="s">
        <v>278</v>
      </c>
      <c r="C138" s="13" t="s">
        <v>204</v>
      </c>
      <c r="D138" s="21">
        <v>8.25</v>
      </c>
    </row>
    <row r="139" spans="1:4" ht="67.8" customHeight="1" x14ac:dyDescent="0.3">
      <c r="A139" s="34" t="s">
        <v>232</v>
      </c>
      <c r="B139" s="16">
        <v>836</v>
      </c>
      <c r="C139" s="16" t="s">
        <v>230</v>
      </c>
      <c r="D139" s="21">
        <f>D140</f>
        <v>8.75</v>
      </c>
    </row>
    <row r="140" spans="1:4" ht="81.599999999999994" customHeight="1" x14ac:dyDescent="0.3">
      <c r="A140" s="34" t="s">
        <v>233</v>
      </c>
      <c r="B140" s="16">
        <v>836</v>
      </c>
      <c r="C140" s="16" t="s">
        <v>281</v>
      </c>
      <c r="D140" s="21">
        <f>D141</f>
        <v>8.75</v>
      </c>
    </row>
    <row r="141" spans="1:4" ht="95.4" customHeight="1" x14ac:dyDescent="0.3">
      <c r="A141" s="71" t="s">
        <v>235</v>
      </c>
      <c r="B141" s="39" t="s">
        <v>278</v>
      </c>
      <c r="C141" s="13" t="s">
        <v>234</v>
      </c>
      <c r="D141" s="21">
        <v>8.75</v>
      </c>
    </row>
    <row r="142" spans="1:4" ht="27.6" x14ac:dyDescent="0.3">
      <c r="A142" s="29" t="s">
        <v>68</v>
      </c>
      <c r="B142" s="38" t="s">
        <v>67</v>
      </c>
      <c r="C142" s="14"/>
      <c r="D142" s="86">
        <f>D155+D143</f>
        <v>43690.159999999996</v>
      </c>
    </row>
    <row r="143" spans="1:4" x14ac:dyDescent="0.3">
      <c r="A143" s="25" t="s">
        <v>317</v>
      </c>
      <c r="B143" s="39" t="s">
        <v>67</v>
      </c>
      <c r="C143" s="13" t="s">
        <v>11</v>
      </c>
      <c r="D143" s="83">
        <f>D144</f>
        <v>808.41</v>
      </c>
    </row>
    <row r="144" spans="1:4" ht="14.4" customHeight="1" x14ac:dyDescent="0.3">
      <c r="A144" s="34" t="s">
        <v>315</v>
      </c>
      <c r="B144" s="16">
        <v>902</v>
      </c>
      <c r="C144" s="15" t="s">
        <v>284</v>
      </c>
      <c r="D144" s="21">
        <f>D145</f>
        <v>808.41</v>
      </c>
    </row>
    <row r="145" spans="1:4" ht="14.4" customHeight="1" x14ac:dyDescent="0.3">
      <c r="A145" s="35" t="s">
        <v>282</v>
      </c>
      <c r="B145" s="40">
        <v>902</v>
      </c>
      <c r="C145" s="15" t="s">
        <v>285</v>
      </c>
      <c r="D145" s="21">
        <f>D146</f>
        <v>808.41</v>
      </c>
    </row>
    <row r="146" spans="1:4" ht="30" customHeight="1" x14ac:dyDescent="0.3">
      <c r="A146" s="36" t="s">
        <v>283</v>
      </c>
      <c r="B146" s="45">
        <v>902</v>
      </c>
      <c r="C146" s="17" t="s">
        <v>286</v>
      </c>
      <c r="D146" s="21">
        <f>D151+D152+D147+D148+D149+D150+D153+D154</f>
        <v>808.41</v>
      </c>
    </row>
    <row r="147" spans="1:4" ht="80.400000000000006" customHeight="1" x14ac:dyDescent="0.3">
      <c r="A147" s="82" t="s">
        <v>475</v>
      </c>
      <c r="B147" s="40">
        <v>902</v>
      </c>
      <c r="C147" s="20" t="s">
        <v>476</v>
      </c>
      <c r="D147" s="22">
        <v>348</v>
      </c>
    </row>
    <row r="148" spans="1:4" ht="72.599999999999994" customHeight="1" x14ac:dyDescent="0.3">
      <c r="A148" s="88" t="s">
        <v>478</v>
      </c>
      <c r="B148" s="40">
        <v>902</v>
      </c>
      <c r="C148" s="20" t="s">
        <v>477</v>
      </c>
      <c r="D148" s="22">
        <v>106.51</v>
      </c>
    </row>
    <row r="149" spans="1:4" ht="55.2" customHeight="1" x14ac:dyDescent="0.3">
      <c r="A149" s="82" t="s">
        <v>480</v>
      </c>
      <c r="B149" s="40">
        <v>902</v>
      </c>
      <c r="C149" s="20" t="s">
        <v>479</v>
      </c>
      <c r="D149" s="22">
        <v>95.55</v>
      </c>
    </row>
    <row r="150" spans="1:4" ht="58.8" customHeight="1" x14ac:dyDescent="0.3">
      <c r="A150" s="82" t="s">
        <v>482</v>
      </c>
      <c r="B150" s="40">
        <v>902</v>
      </c>
      <c r="C150" s="20" t="s">
        <v>481</v>
      </c>
      <c r="D150" s="22">
        <v>164.5</v>
      </c>
    </row>
    <row r="151" spans="1:4" ht="49.8" customHeight="1" x14ac:dyDescent="0.3">
      <c r="A151" s="82" t="s">
        <v>484</v>
      </c>
      <c r="B151" s="40">
        <v>902</v>
      </c>
      <c r="C151" s="20" t="s">
        <v>483</v>
      </c>
      <c r="D151" s="22">
        <v>60.55</v>
      </c>
    </row>
    <row r="152" spans="1:4" ht="43.8" customHeight="1" x14ac:dyDescent="0.3">
      <c r="A152" s="82" t="s">
        <v>486</v>
      </c>
      <c r="B152" s="40">
        <v>902</v>
      </c>
      <c r="C152" s="20" t="s">
        <v>485</v>
      </c>
      <c r="D152" s="22">
        <v>9.5</v>
      </c>
    </row>
    <row r="153" spans="1:4" ht="43.8" customHeight="1" x14ac:dyDescent="0.3">
      <c r="A153" s="82" t="s">
        <v>488</v>
      </c>
      <c r="B153" s="40">
        <v>902</v>
      </c>
      <c r="C153" s="20" t="s">
        <v>487</v>
      </c>
      <c r="D153" s="22">
        <v>4</v>
      </c>
    </row>
    <row r="154" spans="1:4" ht="43.8" customHeight="1" x14ac:dyDescent="0.3">
      <c r="A154" s="82" t="s">
        <v>490</v>
      </c>
      <c r="B154" s="40">
        <v>902</v>
      </c>
      <c r="C154" s="20" t="s">
        <v>489</v>
      </c>
      <c r="D154" s="22">
        <v>19.8</v>
      </c>
    </row>
    <row r="155" spans="1:4" ht="19.2" customHeight="1" x14ac:dyDescent="0.3">
      <c r="A155" s="56" t="s">
        <v>356</v>
      </c>
      <c r="B155" s="57" t="s">
        <v>67</v>
      </c>
      <c r="C155" s="58" t="s">
        <v>75</v>
      </c>
      <c r="D155" s="54">
        <f>D156</f>
        <v>42881.749999999993</v>
      </c>
    </row>
    <row r="156" spans="1:4" ht="42" customHeight="1" x14ac:dyDescent="0.3">
      <c r="A156" s="51" t="s">
        <v>357</v>
      </c>
      <c r="B156" s="52" t="s">
        <v>67</v>
      </c>
      <c r="C156" s="53" t="s">
        <v>76</v>
      </c>
      <c r="D156" s="54">
        <f>D157+D168</f>
        <v>42881.749999999993</v>
      </c>
    </row>
    <row r="157" spans="1:4" ht="26.4" x14ac:dyDescent="0.3">
      <c r="A157" s="51" t="s">
        <v>358</v>
      </c>
      <c r="B157" s="52" t="s">
        <v>67</v>
      </c>
      <c r="C157" s="53" t="s">
        <v>142</v>
      </c>
      <c r="D157" s="54">
        <f>D162+D164+D158+D160</f>
        <v>42359.979999999996</v>
      </c>
    </row>
    <row r="158" spans="1:4" ht="43.2" customHeight="1" x14ac:dyDescent="0.3">
      <c r="A158" s="51" t="s">
        <v>258</v>
      </c>
      <c r="B158" s="52" t="s">
        <v>67</v>
      </c>
      <c r="C158" s="53" t="s">
        <v>256</v>
      </c>
      <c r="D158" s="54">
        <f>D159</f>
        <v>6060.3</v>
      </c>
    </row>
    <row r="159" spans="1:4" ht="54" customHeight="1" x14ac:dyDescent="0.3">
      <c r="A159" s="51" t="s">
        <v>259</v>
      </c>
      <c r="B159" s="52" t="s">
        <v>67</v>
      </c>
      <c r="C159" s="53" t="s">
        <v>257</v>
      </c>
      <c r="D159" s="54">
        <v>6060.3</v>
      </c>
    </row>
    <row r="160" spans="1:4" ht="33" customHeight="1" x14ac:dyDescent="0.3">
      <c r="A160" s="89" t="s">
        <v>491</v>
      </c>
      <c r="B160" s="20">
        <v>902</v>
      </c>
      <c r="C160" s="90" t="s">
        <v>493</v>
      </c>
      <c r="D160" s="61">
        <f>D161</f>
        <v>10853.7</v>
      </c>
    </row>
    <row r="161" spans="1:4" ht="34.799999999999997" customHeight="1" x14ac:dyDescent="0.3">
      <c r="A161" s="49" t="s">
        <v>492</v>
      </c>
      <c r="B161" s="18">
        <v>902</v>
      </c>
      <c r="C161" s="90" t="s">
        <v>494</v>
      </c>
      <c r="D161" s="61">
        <v>10853.7</v>
      </c>
    </row>
    <row r="162" spans="1:4" ht="23.4" customHeight="1" x14ac:dyDescent="0.3">
      <c r="A162" s="51" t="s">
        <v>359</v>
      </c>
      <c r="B162" s="52" t="s">
        <v>67</v>
      </c>
      <c r="C162" s="53" t="s">
        <v>143</v>
      </c>
      <c r="D162" s="54">
        <f>D163</f>
        <v>21414.18</v>
      </c>
    </row>
    <row r="163" spans="1:4" ht="26.4" x14ac:dyDescent="0.3">
      <c r="A163" s="51" t="s">
        <v>360</v>
      </c>
      <c r="B163" s="52" t="s">
        <v>67</v>
      </c>
      <c r="C163" s="53" t="s">
        <v>144</v>
      </c>
      <c r="D163" s="54">
        <v>21414.18</v>
      </c>
    </row>
    <row r="164" spans="1:4" x14ac:dyDescent="0.3">
      <c r="A164" s="51" t="s">
        <v>361</v>
      </c>
      <c r="B164" s="52" t="s">
        <v>67</v>
      </c>
      <c r="C164" s="53" t="s">
        <v>145</v>
      </c>
      <c r="D164" s="54">
        <f>D165</f>
        <v>4031.7999999999997</v>
      </c>
    </row>
    <row r="165" spans="1:4" x14ac:dyDescent="0.3">
      <c r="A165" s="51" t="s">
        <v>362</v>
      </c>
      <c r="B165" s="52" t="s">
        <v>67</v>
      </c>
      <c r="C165" s="53" t="s">
        <v>146</v>
      </c>
      <c r="D165" s="54">
        <f>D166+D167</f>
        <v>4031.7999999999997</v>
      </c>
    </row>
    <row r="166" spans="1:4" ht="66" x14ac:dyDescent="0.3">
      <c r="A166" s="55" t="s">
        <v>72</v>
      </c>
      <c r="B166" s="52" t="s">
        <v>67</v>
      </c>
      <c r="C166" s="53" t="s">
        <v>147</v>
      </c>
      <c r="D166" s="54">
        <v>2531.9899999999998</v>
      </c>
    </row>
    <row r="167" spans="1:4" ht="33.6" customHeight="1" x14ac:dyDescent="0.3">
      <c r="A167" s="91" t="s">
        <v>496</v>
      </c>
      <c r="B167" s="52" t="s">
        <v>67</v>
      </c>
      <c r="C167" s="53" t="s">
        <v>495</v>
      </c>
      <c r="D167" s="54">
        <v>1499.81</v>
      </c>
    </row>
    <row r="168" spans="1:4" ht="26.4" x14ac:dyDescent="0.3">
      <c r="A168" s="51" t="s">
        <v>363</v>
      </c>
      <c r="B168" s="52" t="s">
        <v>67</v>
      </c>
      <c r="C168" s="53" t="s">
        <v>148</v>
      </c>
      <c r="D168" s="54">
        <f>D169</f>
        <v>521.77</v>
      </c>
    </row>
    <row r="169" spans="1:4" ht="31.05" customHeight="1" x14ac:dyDescent="0.3">
      <c r="A169" s="51" t="s">
        <v>364</v>
      </c>
      <c r="B169" s="52" t="s">
        <v>67</v>
      </c>
      <c r="C169" s="53" t="s">
        <v>149</v>
      </c>
      <c r="D169" s="54">
        <f>D170</f>
        <v>521.77</v>
      </c>
    </row>
    <row r="170" spans="1:4" ht="39.6" x14ac:dyDescent="0.3">
      <c r="A170" s="51" t="s">
        <v>365</v>
      </c>
      <c r="B170" s="52" t="s">
        <v>67</v>
      </c>
      <c r="C170" s="53" t="s">
        <v>141</v>
      </c>
      <c r="D170" s="54">
        <f>D172+D171</f>
        <v>521.77</v>
      </c>
    </row>
    <row r="171" spans="1:4" ht="82.2" customHeight="1" x14ac:dyDescent="0.3">
      <c r="A171" s="55" t="s">
        <v>261</v>
      </c>
      <c r="B171" s="52" t="s">
        <v>67</v>
      </c>
      <c r="C171" s="53" t="s">
        <v>150</v>
      </c>
      <c r="D171" s="54">
        <v>110.1</v>
      </c>
    </row>
    <row r="172" spans="1:4" ht="133.94999999999999" customHeight="1" x14ac:dyDescent="0.3">
      <c r="A172" s="55" t="s">
        <v>71</v>
      </c>
      <c r="B172" s="52" t="s">
        <v>67</v>
      </c>
      <c r="C172" s="53" t="s">
        <v>167</v>
      </c>
      <c r="D172" s="54">
        <v>411.67</v>
      </c>
    </row>
    <row r="173" spans="1:4" x14ac:dyDescent="0.3">
      <c r="A173" s="29" t="s">
        <v>73</v>
      </c>
      <c r="B173" s="38" t="s">
        <v>69</v>
      </c>
      <c r="C173" s="14"/>
      <c r="D173" s="86">
        <f>D174+D190</f>
        <v>215115.36</v>
      </c>
    </row>
    <row r="174" spans="1:4" x14ac:dyDescent="0.3">
      <c r="A174" s="25" t="s">
        <v>317</v>
      </c>
      <c r="B174" s="39" t="s">
        <v>69</v>
      </c>
      <c r="C174" s="13" t="s">
        <v>11</v>
      </c>
      <c r="D174" s="21">
        <f>D175+D184</f>
        <v>13825.01</v>
      </c>
    </row>
    <row r="175" spans="1:4" ht="26.4" x14ac:dyDescent="0.3">
      <c r="A175" s="25" t="s">
        <v>366</v>
      </c>
      <c r="B175" s="39" t="s">
        <v>69</v>
      </c>
      <c r="C175" s="13" t="s">
        <v>77</v>
      </c>
      <c r="D175" s="21">
        <f>D176</f>
        <v>13675.82</v>
      </c>
    </row>
    <row r="176" spans="1:4" x14ac:dyDescent="0.3">
      <c r="A176" s="25" t="s">
        <v>367</v>
      </c>
      <c r="B176" s="39" t="s">
        <v>69</v>
      </c>
      <c r="C176" s="13" t="s">
        <v>78</v>
      </c>
      <c r="D176" s="21">
        <f>D177</f>
        <v>13675.82</v>
      </c>
    </row>
    <row r="177" spans="1:4" x14ac:dyDescent="0.3">
      <c r="A177" s="25" t="s">
        <v>368</v>
      </c>
      <c r="B177" s="39" t="s">
        <v>69</v>
      </c>
      <c r="C177" s="13" t="s">
        <v>79</v>
      </c>
      <c r="D177" s="21">
        <f>D178</f>
        <v>13675.82</v>
      </c>
    </row>
    <row r="178" spans="1:4" ht="31.05" customHeight="1" x14ac:dyDescent="0.3">
      <c r="A178" s="32" t="s">
        <v>369</v>
      </c>
      <c r="B178" s="39" t="s">
        <v>69</v>
      </c>
      <c r="C178" s="19" t="s">
        <v>80</v>
      </c>
      <c r="D178" s="21">
        <f>D179+D180+D181+D182+D183</f>
        <v>13675.82</v>
      </c>
    </row>
    <row r="179" spans="1:4" ht="71.400000000000006" customHeight="1" x14ac:dyDescent="0.3">
      <c r="A179" s="26" t="s">
        <v>287</v>
      </c>
      <c r="B179" s="43" t="s">
        <v>69</v>
      </c>
      <c r="C179" s="20" t="s">
        <v>292</v>
      </c>
      <c r="D179" s="22">
        <v>9836.25</v>
      </c>
    </row>
    <row r="180" spans="1:4" ht="58.2" customHeight="1" x14ac:dyDescent="0.3">
      <c r="A180" s="26" t="s">
        <v>288</v>
      </c>
      <c r="B180" s="43" t="s">
        <v>69</v>
      </c>
      <c r="C180" s="20" t="s">
        <v>293</v>
      </c>
      <c r="D180" s="22">
        <v>1148.42</v>
      </c>
    </row>
    <row r="181" spans="1:4" ht="54" customHeight="1" x14ac:dyDescent="0.3">
      <c r="A181" s="26" t="s">
        <v>289</v>
      </c>
      <c r="B181" s="43" t="s">
        <v>69</v>
      </c>
      <c r="C181" s="20" t="s">
        <v>294</v>
      </c>
      <c r="D181" s="22">
        <v>1323.4</v>
      </c>
    </row>
    <row r="182" spans="1:4" ht="56.4" customHeight="1" x14ac:dyDescent="0.3">
      <c r="A182" s="26" t="s">
        <v>290</v>
      </c>
      <c r="B182" s="43" t="s">
        <v>69</v>
      </c>
      <c r="C182" s="20" t="s">
        <v>295</v>
      </c>
      <c r="D182" s="22">
        <v>1048.43</v>
      </c>
    </row>
    <row r="183" spans="1:4" ht="97.2" customHeight="1" x14ac:dyDescent="0.3">
      <c r="A183" s="26" t="s">
        <v>291</v>
      </c>
      <c r="B183" s="43" t="s">
        <v>69</v>
      </c>
      <c r="C183" s="20" t="s">
        <v>296</v>
      </c>
      <c r="D183" s="22">
        <v>319.32</v>
      </c>
    </row>
    <row r="184" spans="1:4" ht="21.6" customHeight="1" x14ac:dyDescent="0.3">
      <c r="A184" s="34" t="s">
        <v>315</v>
      </c>
      <c r="B184" s="16">
        <v>903</v>
      </c>
      <c r="C184" s="15" t="s">
        <v>284</v>
      </c>
      <c r="D184" s="22">
        <f>D185</f>
        <v>149.19</v>
      </c>
    </row>
    <row r="185" spans="1:4" ht="20.399999999999999" customHeight="1" x14ac:dyDescent="0.3">
      <c r="A185" s="35" t="s">
        <v>282</v>
      </c>
      <c r="B185" s="40">
        <v>903</v>
      </c>
      <c r="C185" s="15" t="s">
        <v>285</v>
      </c>
      <c r="D185" s="22">
        <f>D186</f>
        <v>149.19</v>
      </c>
    </row>
    <row r="186" spans="1:4" ht="33" customHeight="1" x14ac:dyDescent="0.3">
      <c r="A186" s="36" t="s">
        <v>283</v>
      </c>
      <c r="B186" s="45">
        <v>903</v>
      </c>
      <c r="C186" s="17" t="s">
        <v>286</v>
      </c>
      <c r="D186" s="22">
        <f>D187+D188+D189</f>
        <v>149.19</v>
      </c>
    </row>
    <row r="187" spans="1:4" ht="40.200000000000003" customHeight="1" x14ac:dyDescent="0.3">
      <c r="A187" s="93" t="s">
        <v>498</v>
      </c>
      <c r="B187" s="92">
        <v>903</v>
      </c>
      <c r="C187" s="20" t="s">
        <v>497</v>
      </c>
      <c r="D187" s="22">
        <v>129.19</v>
      </c>
    </row>
    <row r="188" spans="1:4" ht="45.6" customHeight="1" x14ac:dyDescent="0.3">
      <c r="A188" s="88" t="s">
        <v>500</v>
      </c>
      <c r="B188" s="40">
        <v>903</v>
      </c>
      <c r="C188" s="20" t="s">
        <v>499</v>
      </c>
      <c r="D188" s="22">
        <v>5</v>
      </c>
    </row>
    <row r="189" spans="1:4" ht="40.799999999999997" customHeight="1" x14ac:dyDescent="0.3">
      <c r="A189" s="77" t="s">
        <v>502</v>
      </c>
      <c r="B189" s="40">
        <v>903</v>
      </c>
      <c r="C189" s="20" t="s">
        <v>501</v>
      </c>
      <c r="D189" s="22">
        <v>15</v>
      </c>
    </row>
    <row r="190" spans="1:4" x14ac:dyDescent="0.3">
      <c r="A190" s="51" t="s">
        <v>356</v>
      </c>
      <c r="B190" s="52" t="s">
        <v>69</v>
      </c>
      <c r="C190" s="53" t="s">
        <v>82</v>
      </c>
      <c r="D190" s="54">
        <f>D191+D226</f>
        <v>201290.34999999998</v>
      </c>
    </row>
    <row r="191" spans="1:4" ht="39.6" x14ac:dyDescent="0.3">
      <c r="A191" s="51" t="s">
        <v>357</v>
      </c>
      <c r="B191" s="52" t="s">
        <v>69</v>
      </c>
      <c r="C191" s="53" t="s">
        <v>83</v>
      </c>
      <c r="D191" s="54">
        <f>D192+D203+D215</f>
        <v>201115.77999999997</v>
      </c>
    </row>
    <row r="192" spans="1:4" ht="26.4" x14ac:dyDescent="0.3">
      <c r="A192" s="51" t="s">
        <v>358</v>
      </c>
      <c r="B192" s="52" t="s">
        <v>69</v>
      </c>
      <c r="C192" s="53" t="s">
        <v>154</v>
      </c>
      <c r="D192" s="54">
        <f>D199+D195+D197+D193</f>
        <v>11119.410000000002</v>
      </c>
    </row>
    <row r="193" spans="1:4" ht="70.8" customHeight="1" x14ac:dyDescent="0.3">
      <c r="A193" s="79" t="s">
        <v>434</v>
      </c>
      <c r="B193" s="52" t="s">
        <v>69</v>
      </c>
      <c r="C193" s="18" t="s">
        <v>436</v>
      </c>
      <c r="D193" s="54">
        <f>D194</f>
        <v>1471.6</v>
      </c>
    </row>
    <row r="194" spans="1:4" ht="69.599999999999994" customHeight="1" x14ac:dyDescent="0.3">
      <c r="A194" s="79" t="s">
        <v>435</v>
      </c>
      <c r="B194" s="52" t="s">
        <v>69</v>
      </c>
      <c r="C194" s="18" t="s">
        <v>437</v>
      </c>
      <c r="D194" s="54">
        <v>1471.6</v>
      </c>
    </row>
    <row r="195" spans="1:4" ht="55.2" customHeight="1" x14ac:dyDescent="0.3">
      <c r="A195" s="59" t="s">
        <v>422</v>
      </c>
      <c r="B195" s="60">
        <v>903</v>
      </c>
      <c r="C195" s="40" t="s">
        <v>424</v>
      </c>
      <c r="D195" s="61">
        <f>D196</f>
        <v>1509.7</v>
      </c>
    </row>
    <row r="196" spans="1:4" ht="55.8" customHeight="1" x14ac:dyDescent="0.3">
      <c r="A196" s="59" t="s">
        <v>423</v>
      </c>
      <c r="B196" s="60">
        <v>903</v>
      </c>
      <c r="C196" s="40" t="s">
        <v>425</v>
      </c>
      <c r="D196" s="61">
        <v>1509.7</v>
      </c>
    </row>
    <row r="197" spans="1:4" ht="57.6" customHeight="1" x14ac:dyDescent="0.3">
      <c r="A197" s="51" t="s">
        <v>247</v>
      </c>
      <c r="B197" s="52" t="s">
        <v>69</v>
      </c>
      <c r="C197" s="53" t="s">
        <v>245</v>
      </c>
      <c r="D197" s="61">
        <f>D198</f>
        <v>5543</v>
      </c>
    </row>
    <row r="198" spans="1:4" ht="55.2" customHeight="1" x14ac:dyDescent="0.3">
      <c r="A198" s="51" t="s">
        <v>248</v>
      </c>
      <c r="B198" s="52" t="s">
        <v>69</v>
      </c>
      <c r="C198" s="53" t="s">
        <v>246</v>
      </c>
      <c r="D198" s="61">
        <v>5543</v>
      </c>
    </row>
    <row r="199" spans="1:4" x14ac:dyDescent="0.3">
      <c r="A199" s="51" t="s">
        <v>361</v>
      </c>
      <c r="B199" s="52" t="s">
        <v>69</v>
      </c>
      <c r="C199" s="53" t="s">
        <v>145</v>
      </c>
      <c r="D199" s="54">
        <f>D200</f>
        <v>2595.11</v>
      </c>
    </row>
    <row r="200" spans="1:4" x14ac:dyDescent="0.3">
      <c r="A200" s="51" t="s">
        <v>362</v>
      </c>
      <c r="B200" s="52" t="s">
        <v>69</v>
      </c>
      <c r="C200" s="53" t="s">
        <v>146</v>
      </c>
      <c r="D200" s="54">
        <f>D202+D201</f>
        <v>2595.11</v>
      </c>
    </row>
    <row r="201" spans="1:4" ht="82.2" customHeight="1" x14ac:dyDescent="0.3">
      <c r="A201" s="55" t="s">
        <v>298</v>
      </c>
      <c r="B201" s="52" t="s">
        <v>69</v>
      </c>
      <c r="C201" s="53" t="s">
        <v>297</v>
      </c>
      <c r="D201" s="54">
        <v>795.11</v>
      </c>
    </row>
    <row r="202" spans="1:4" ht="120" customHeight="1" x14ac:dyDescent="0.3">
      <c r="A202" s="55" t="s">
        <v>300</v>
      </c>
      <c r="B202" s="52" t="s">
        <v>69</v>
      </c>
      <c r="C202" s="53" t="s">
        <v>299</v>
      </c>
      <c r="D202" s="54">
        <v>1800</v>
      </c>
    </row>
    <row r="203" spans="1:4" ht="26.4" x14ac:dyDescent="0.3">
      <c r="A203" s="51" t="s">
        <v>363</v>
      </c>
      <c r="B203" s="52" t="s">
        <v>69</v>
      </c>
      <c r="C203" s="53" t="s">
        <v>169</v>
      </c>
      <c r="D203" s="54">
        <f>D204+D211+D209</f>
        <v>165044.46999999997</v>
      </c>
    </row>
    <row r="204" spans="1:4" ht="31.05" customHeight="1" x14ac:dyDescent="0.3">
      <c r="A204" s="51" t="s">
        <v>364</v>
      </c>
      <c r="B204" s="52" t="s">
        <v>69</v>
      </c>
      <c r="C204" s="53" t="s">
        <v>170</v>
      </c>
      <c r="D204" s="54">
        <f>D205</f>
        <v>1096</v>
      </c>
    </row>
    <row r="205" spans="1:4" ht="39.6" x14ac:dyDescent="0.3">
      <c r="A205" s="51" t="s">
        <v>365</v>
      </c>
      <c r="B205" s="52" t="s">
        <v>69</v>
      </c>
      <c r="C205" s="53" t="s">
        <v>155</v>
      </c>
      <c r="D205" s="54">
        <f>D208+D206+D207</f>
        <v>1096</v>
      </c>
    </row>
    <row r="206" spans="1:4" ht="132" x14ac:dyDescent="0.3">
      <c r="A206" s="55" t="s">
        <v>108</v>
      </c>
      <c r="B206" s="52" t="s">
        <v>69</v>
      </c>
      <c r="C206" s="53" t="s">
        <v>171</v>
      </c>
      <c r="D206" s="54">
        <v>932</v>
      </c>
    </row>
    <row r="207" spans="1:4" ht="159" x14ac:dyDescent="0.3">
      <c r="A207" s="82" t="s">
        <v>504</v>
      </c>
      <c r="B207" s="52" t="s">
        <v>69</v>
      </c>
      <c r="C207" s="53" t="s">
        <v>503</v>
      </c>
      <c r="D207" s="54">
        <v>64.66</v>
      </c>
    </row>
    <row r="208" spans="1:4" ht="147.6" customHeight="1" x14ac:dyDescent="0.3">
      <c r="A208" s="74" t="s">
        <v>302</v>
      </c>
      <c r="B208" s="52" t="s">
        <v>69</v>
      </c>
      <c r="C208" s="53" t="s">
        <v>301</v>
      </c>
      <c r="D208" s="54">
        <v>99.34</v>
      </c>
    </row>
    <row r="209" spans="1:4" ht="66" x14ac:dyDescent="0.3">
      <c r="A209" s="51" t="s">
        <v>370</v>
      </c>
      <c r="B209" s="52" t="s">
        <v>69</v>
      </c>
      <c r="C209" s="53" t="s">
        <v>172</v>
      </c>
      <c r="D209" s="54">
        <f>D210</f>
        <v>943.74</v>
      </c>
    </row>
    <row r="210" spans="1:4" ht="67.05" customHeight="1" x14ac:dyDescent="0.3">
      <c r="A210" s="51" t="s">
        <v>371</v>
      </c>
      <c r="B210" s="52" t="s">
        <v>69</v>
      </c>
      <c r="C210" s="53" t="s">
        <v>173</v>
      </c>
      <c r="D210" s="54">
        <v>943.74</v>
      </c>
    </row>
    <row r="211" spans="1:4" x14ac:dyDescent="0.3">
      <c r="A211" s="51" t="s">
        <v>6</v>
      </c>
      <c r="B211" s="52" t="s">
        <v>69</v>
      </c>
      <c r="C211" s="53" t="s">
        <v>174</v>
      </c>
      <c r="D211" s="54">
        <f>D212</f>
        <v>163004.72999999998</v>
      </c>
    </row>
    <row r="212" spans="1:4" x14ac:dyDescent="0.3">
      <c r="A212" s="51" t="s">
        <v>7</v>
      </c>
      <c r="B212" s="52" t="s">
        <v>69</v>
      </c>
      <c r="C212" s="53" t="s">
        <v>166</v>
      </c>
      <c r="D212" s="54">
        <f>D214+D213</f>
        <v>163004.72999999998</v>
      </c>
    </row>
    <row r="213" spans="1:4" ht="80.55" customHeight="1" x14ac:dyDescent="0.3">
      <c r="A213" s="55" t="s">
        <v>84</v>
      </c>
      <c r="B213" s="52" t="s">
        <v>69</v>
      </c>
      <c r="C213" s="53" t="s">
        <v>175</v>
      </c>
      <c r="D213" s="54">
        <v>120991.23</v>
      </c>
    </row>
    <row r="214" spans="1:4" ht="67.95" customHeight="1" x14ac:dyDescent="0.3">
      <c r="A214" s="55" t="s">
        <v>85</v>
      </c>
      <c r="B214" s="52" t="s">
        <v>69</v>
      </c>
      <c r="C214" s="53" t="s">
        <v>176</v>
      </c>
      <c r="D214" s="54">
        <v>42013.5</v>
      </c>
    </row>
    <row r="215" spans="1:4" x14ac:dyDescent="0.3">
      <c r="A215" s="51" t="s">
        <v>372</v>
      </c>
      <c r="B215" s="52" t="s">
        <v>69</v>
      </c>
      <c r="C215" s="53" t="s">
        <v>177</v>
      </c>
      <c r="D215" s="54">
        <f>D220+D218+D216</f>
        <v>24951.9</v>
      </c>
    </row>
    <row r="216" spans="1:4" ht="138" customHeight="1" x14ac:dyDescent="0.3">
      <c r="A216" s="51" t="s">
        <v>506</v>
      </c>
      <c r="B216" s="52" t="s">
        <v>69</v>
      </c>
      <c r="C216" s="53" t="s">
        <v>507</v>
      </c>
      <c r="D216" s="54">
        <f>D217</f>
        <v>326.5</v>
      </c>
    </row>
    <row r="217" spans="1:4" ht="135.6" customHeight="1" x14ac:dyDescent="0.3">
      <c r="A217" s="51" t="s">
        <v>505</v>
      </c>
      <c r="B217" s="52" t="s">
        <v>69</v>
      </c>
      <c r="C217" s="53" t="s">
        <v>508</v>
      </c>
      <c r="D217" s="54">
        <v>326.5</v>
      </c>
    </row>
    <row r="218" spans="1:4" ht="108.6" customHeight="1" x14ac:dyDescent="0.3">
      <c r="A218" s="55" t="s">
        <v>546</v>
      </c>
      <c r="B218" s="52" t="s">
        <v>69</v>
      </c>
      <c r="C218" s="75" t="s">
        <v>249</v>
      </c>
      <c r="D218" s="54">
        <f>D219</f>
        <v>16601.900000000001</v>
      </c>
    </row>
    <row r="219" spans="1:4" ht="123" customHeight="1" x14ac:dyDescent="0.3">
      <c r="A219" s="55" t="s">
        <v>545</v>
      </c>
      <c r="B219" s="52" t="s">
        <v>69</v>
      </c>
      <c r="C219" s="53" t="s">
        <v>250</v>
      </c>
      <c r="D219" s="54">
        <v>16601.900000000001</v>
      </c>
    </row>
    <row r="220" spans="1:4" ht="26.4" x14ac:dyDescent="0.3">
      <c r="A220" s="51" t="s">
        <v>373</v>
      </c>
      <c r="B220" s="52" t="s">
        <v>69</v>
      </c>
      <c r="C220" s="53" t="s">
        <v>178</v>
      </c>
      <c r="D220" s="54">
        <f>D221</f>
        <v>8023.5</v>
      </c>
    </row>
    <row r="221" spans="1:4" ht="26.4" x14ac:dyDescent="0.3">
      <c r="A221" s="51" t="s">
        <v>374</v>
      </c>
      <c r="B221" s="52" t="s">
        <v>69</v>
      </c>
      <c r="C221" s="53" t="s">
        <v>179</v>
      </c>
      <c r="D221" s="54">
        <f>D222+D223+D225+D224</f>
        <v>8023.5</v>
      </c>
    </row>
    <row r="222" spans="1:4" ht="82.2" customHeight="1" x14ac:dyDescent="0.3">
      <c r="A222" s="63" t="s">
        <v>316</v>
      </c>
      <c r="B222" s="52" t="s">
        <v>69</v>
      </c>
      <c r="C222" s="53" t="s">
        <v>180</v>
      </c>
      <c r="D222" s="54">
        <v>6926.1</v>
      </c>
    </row>
    <row r="223" spans="1:4" ht="66.599999999999994" customHeight="1" x14ac:dyDescent="0.3">
      <c r="A223" s="73" t="s">
        <v>547</v>
      </c>
      <c r="B223" s="52" t="s">
        <v>69</v>
      </c>
      <c r="C223" s="53" t="s">
        <v>426</v>
      </c>
      <c r="D223" s="54">
        <v>750</v>
      </c>
    </row>
    <row r="224" spans="1:4" ht="70.2" customHeight="1" x14ac:dyDescent="0.3">
      <c r="A224" s="48" t="s">
        <v>548</v>
      </c>
      <c r="B224" s="64" t="s">
        <v>69</v>
      </c>
      <c r="C224" s="53" t="s">
        <v>427</v>
      </c>
      <c r="D224" s="54">
        <v>312.39999999999998</v>
      </c>
    </row>
    <row r="225" spans="1:4" ht="102" customHeight="1" x14ac:dyDescent="0.3">
      <c r="A225" s="78" t="s">
        <v>439</v>
      </c>
      <c r="B225" s="64" t="s">
        <v>69</v>
      </c>
      <c r="C225" s="53" t="s">
        <v>438</v>
      </c>
      <c r="D225" s="54">
        <v>35</v>
      </c>
    </row>
    <row r="226" spans="1:4" ht="19.2" customHeight="1" x14ac:dyDescent="0.3">
      <c r="A226" s="65" t="s">
        <v>303</v>
      </c>
      <c r="B226" s="66">
        <v>903</v>
      </c>
      <c r="C226" s="62" t="s">
        <v>306</v>
      </c>
      <c r="D226" s="54">
        <f>D227</f>
        <v>174.57</v>
      </c>
    </row>
    <row r="227" spans="1:4" ht="35.4" customHeight="1" x14ac:dyDescent="0.3">
      <c r="A227" s="67" t="s">
        <v>304</v>
      </c>
      <c r="B227" s="60">
        <v>903</v>
      </c>
      <c r="C227" s="40" t="s">
        <v>307</v>
      </c>
      <c r="D227" s="54">
        <f>D228+D229</f>
        <v>174.57</v>
      </c>
    </row>
    <row r="228" spans="1:4" ht="40.950000000000003" customHeight="1" x14ac:dyDescent="0.3">
      <c r="A228" s="67" t="s">
        <v>305</v>
      </c>
      <c r="B228" s="60">
        <v>903</v>
      </c>
      <c r="C228" s="40" t="s">
        <v>308</v>
      </c>
      <c r="D228" s="54">
        <v>63.3</v>
      </c>
    </row>
    <row r="229" spans="1:4" ht="33" customHeight="1" x14ac:dyDescent="0.3">
      <c r="A229" s="67" t="s">
        <v>510</v>
      </c>
      <c r="B229" s="60">
        <v>903</v>
      </c>
      <c r="C229" s="40" t="s">
        <v>509</v>
      </c>
      <c r="D229" s="54">
        <v>111.27</v>
      </c>
    </row>
    <row r="230" spans="1:4" ht="41.4" x14ac:dyDescent="0.3">
      <c r="A230" s="29" t="s">
        <v>86</v>
      </c>
      <c r="B230" s="38" t="s">
        <v>70</v>
      </c>
      <c r="C230" s="14"/>
      <c r="D230" s="69">
        <f>D231</f>
        <v>293566</v>
      </c>
    </row>
    <row r="231" spans="1:4" x14ac:dyDescent="0.3">
      <c r="A231" s="25" t="s">
        <v>356</v>
      </c>
      <c r="B231" s="39" t="s">
        <v>70</v>
      </c>
      <c r="C231" s="13" t="s">
        <v>75</v>
      </c>
      <c r="D231" s="21">
        <f>D232</f>
        <v>293566</v>
      </c>
    </row>
    <row r="232" spans="1:4" ht="39.6" x14ac:dyDescent="0.3">
      <c r="A232" s="25" t="s">
        <v>357</v>
      </c>
      <c r="B232" s="39" t="s">
        <v>70</v>
      </c>
      <c r="C232" s="13" t="s">
        <v>76</v>
      </c>
      <c r="D232" s="21">
        <f>D233+D238+D247+D242</f>
        <v>293566</v>
      </c>
    </row>
    <row r="233" spans="1:4" ht="26.4" x14ac:dyDescent="0.3">
      <c r="A233" s="25" t="s">
        <v>375</v>
      </c>
      <c r="B233" s="39" t="s">
        <v>70</v>
      </c>
      <c r="C233" s="13" t="s">
        <v>151</v>
      </c>
      <c r="D233" s="21">
        <f>D234+D236</f>
        <v>132803.5</v>
      </c>
    </row>
    <row r="234" spans="1:4" ht="18.600000000000001" customHeight="1" x14ac:dyDescent="0.3">
      <c r="A234" s="25" t="s">
        <v>376</v>
      </c>
      <c r="B234" s="39" t="s">
        <v>70</v>
      </c>
      <c r="C234" s="13" t="s">
        <v>152</v>
      </c>
      <c r="D234" s="21">
        <f>D235</f>
        <v>131078</v>
      </c>
    </row>
    <row r="235" spans="1:4" ht="45" customHeight="1" x14ac:dyDescent="0.3">
      <c r="A235" s="25" t="s">
        <v>262</v>
      </c>
      <c r="B235" s="39" t="s">
        <v>70</v>
      </c>
      <c r="C235" s="13" t="s">
        <v>153</v>
      </c>
      <c r="D235" s="21">
        <v>131078</v>
      </c>
    </row>
    <row r="236" spans="1:4" ht="30" customHeight="1" x14ac:dyDescent="0.3">
      <c r="A236" s="81" t="s">
        <v>440</v>
      </c>
      <c r="B236" s="39" t="s">
        <v>70</v>
      </c>
      <c r="C236" s="15" t="s">
        <v>442</v>
      </c>
      <c r="D236" s="21">
        <f>D237</f>
        <v>1725.5</v>
      </c>
    </row>
    <row r="237" spans="1:4" ht="45" customHeight="1" x14ac:dyDescent="0.3">
      <c r="A237" s="81" t="s">
        <v>441</v>
      </c>
      <c r="B237" s="39" t="s">
        <v>70</v>
      </c>
      <c r="C237" s="15" t="s">
        <v>443</v>
      </c>
      <c r="D237" s="21">
        <v>1725.5</v>
      </c>
    </row>
    <row r="238" spans="1:4" ht="26.4" x14ac:dyDescent="0.3">
      <c r="A238" s="25" t="s">
        <v>358</v>
      </c>
      <c r="B238" s="39" t="s">
        <v>70</v>
      </c>
      <c r="C238" s="13" t="s">
        <v>154</v>
      </c>
      <c r="D238" s="21">
        <f>D239</f>
        <v>152854.5</v>
      </c>
    </row>
    <row r="239" spans="1:4" x14ac:dyDescent="0.3">
      <c r="A239" s="25" t="s">
        <v>361</v>
      </c>
      <c r="B239" s="39" t="s">
        <v>70</v>
      </c>
      <c r="C239" s="13" t="s">
        <v>145</v>
      </c>
      <c r="D239" s="21">
        <f>D240</f>
        <v>152854.5</v>
      </c>
    </row>
    <row r="240" spans="1:4" x14ac:dyDescent="0.3">
      <c r="A240" s="25" t="s">
        <v>362</v>
      </c>
      <c r="B240" s="39" t="s">
        <v>70</v>
      </c>
      <c r="C240" s="13" t="s">
        <v>146</v>
      </c>
      <c r="D240" s="21">
        <f>D241</f>
        <v>152854.5</v>
      </c>
    </row>
    <row r="241" spans="1:4" ht="52.8" x14ac:dyDescent="0.3">
      <c r="A241" s="26" t="s">
        <v>252</v>
      </c>
      <c r="B241" s="39" t="s">
        <v>70</v>
      </c>
      <c r="C241" s="13" t="s">
        <v>251</v>
      </c>
      <c r="D241" s="21">
        <v>152854.5</v>
      </c>
    </row>
    <row r="242" spans="1:4" ht="26.4" x14ac:dyDescent="0.3">
      <c r="A242" s="25" t="s">
        <v>363</v>
      </c>
      <c r="B242" s="39" t="s">
        <v>70</v>
      </c>
      <c r="C242" s="13" t="s">
        <v>148</v>
      </c>
      <c r="D242" s="21">
        <f>D243</f>
        <v>7904</v>
      </c>
    </row>
    <row r="243" spans="1:4" ht="30" customHeight="1" x14ac:dyDescent="0.3">
      <c r="A243" s="25" t="s">
        <v>364</v>
      </c>
      <c r="B243" s="39" t="s">
        <v>70</v>
      </c>
      <c r="C243" s="13" t="s">
        <v>149</v>
      </c>
      <c r="D243" s="21">
        <f>D244</f>
        <v>7904</v>
      </c>
    </row>
    <row r="244" spans="1:4" ht="39.6" x14ac:dyDescent="0.3">
      <c r="A244" s="25" t="s">
        <v>365</v>
      </c>
      <c r="B244" s="39" t="s">
        <v>70</v>
      </c>
      <c r="C244" s="13" t="s">
        <v>155</v>
      </c>
      <c r="D244" s="21">
        <f>D246+D245</f>
        <v>7904</v>
      </c>
    </row>
    <row r="245" spans="1:4" ht="189.6" customHeight="1" x14ac:dyDescent="0.3">
      <c r="A245" s="71" t="s">
        <v>549</v>
      </c>
      <c r="B245" s="39" t="s">
        <v>70</v>
      </c>
      <c r="C245" s="13" t="s">
        <v>168</v>
      </c>
      <c r="D245" s="21">
        <v>4412</v>
      </c>
    </row>
    <row r="246" spans="1:4" ht="80.55" customHeight="1" x14ac:dyDescent="0.3">
      <c r="A246" s="26" t="s">
        <v>90</v>
      </c>
      <c r="B246" s="39" t="s">
        <v>70</v>
      </c>
      <c r="C246" s="13" t="s">
        <v>156</v>
      </c>
      <c r="D246" s="21">
        <v>3492</v>
      </c>
    </row>
    <row r="247" spans="1:4" x14ac:dyDescent="0.3">
      <c r="A247" s="25" t="s">
        <v>372</v>
      </c>
      <c r="B247" s="39" t="s">
        <v>70</v>
      </c>
      <c r="C247" s="13" t="s">
        <v>157</v>
      </c>
      <c r="D247" s="21">
        <f>D248</f>
        <v>4</v>
      </c>
    </row>
    <row r="248" spans="1:4" ht="52.2" customHeight="1" x14ac:dyDescent="0.3">
      <c r="A248" s="25" t="s">
        <v>254</v>
      </c>
      <c r="B248" s="39" t="s">
        <v>70</v>
      </c>
      <c r="C248" s="13" t="s">
        <v>187</v>
      </c>
      <c r="D248" s="21">
        <f>D249</f>
        <v>4</v>
      </c>
    </row>
    <row r="249" spans="1:4" ht="65.400000000000006" customHeight="1" x14ac:dyDescent="0.3">
      <c r="A249" s="25" t="s">
        <v>255</v>
      </c>
      <c r="B249" s="39" t="s">
        <v>70</v>
      </c>
      <c r="C249" s="13" t="s">
        <v>253</v>
      </c>
      <c r="D249" s="21">
        <v>4</v>
      </c>
    </row>
    <row r="250" spans="1:4" ht="28.5" customHeight="1" x14ac:dyDescent="0.3">
      <c r="A250" s="29" t="s">
        <v>91</v>
      </c>
      <c r="B250" s="38" t="s">
        <v>74</v>
      </c>
      <c r="C250" s="14"/>
      <c r="D250" s="69">
        <f>D251+D302</f>
        <v>57109.919999999998</v>
      </c>
    </row>
    <row r="251" spans="1:4" x14ac:dyDescent="0.3">
      <c r="A251" s="25" t="s">
        <v>317</v>
      </c>
      <c r="B251" s="39" t="s">
        <v>74</v>
      </c>
      <c r="C251" s="13" t="s">
        <v>11</v>
      </c>
      <c r="D251" s="21">
        <f>D254+D274+D280+D298+D291+D252</f>
        <v>8323.4699999999993</v>
      </c>
    </row>
    <row r="252" spans="1:4" ht="30" customHeight="1" x14ac:dyDescent="0.3">
      <c r="A252" s="25" t="s">
        <v>513</v>
      </c>
      <c r="B252" s="39" t="s">
        <v>74</v>
      </c>
      <c r="C252" s="13" t="s">
        <v>514</v>
      </c>
      <c r="D252" s="21">
        <f>D253</f>
        <v>60</v>
      </c>
    </row>
    <row r="253" spans="1:4" ht="53.4" x14ac:dyDescent="0.3">
      <c r="A253" s="77" t="s">
        <v>512</v>
      </c>
      <c r="B253" s="39" t="s">
        <v>74</v>
      </c>
      <c r="C253" s="13" t="s">
        <v>511</v>
      </c>
      <c r="D253" s="21">
        <v>60</v>
      </c>
    </row>
    <row r="254" spans="1:4" ht="39.6" x14ac:dyDescent="0.3">
      <c r="A254" s="25" t="s">
        <v>377</v>
      </c>
      <c r="B254" s="39" t="s">
        <v>74</v>
      </c>
      <c r="C254" s="13" t="s">
        <v>87</v>
      </c>
      <c r="D254" s="83">
        <f>D257+D255+D266+D269</f>
        <v>2734.33</v>
      </c>
    </row>
    <row r="255" spans="1:4" ht="26.4" x14ac:dyDescent="0.3">
      <c r="A255" s="26" t="s">
        <v>115</v>
      </c>
      <c r="B255" s="39" t="s">
        <v>74</v>
      </c>
      <c r="C255" s="13" t="s">
        <v>116</v>
      </c>
      <c r="D255" s="21">
        <f>D256</f>
        <v>32.159999999999997</v>
      </c>
    </row>
    <row r="256" spans="1:4" ht="39.6" x14ac:dyDescent="0.3">
      <c r="A256" s="26" t="s">
        <v>117</v>
      </c>
      <c r="B256" s="39" t="s">
        <v>74</v>
      </c>
      <c r="C256" s="13" t="s">
        <v>118</v>
      </c>
      <c r="D256" s="21">
        <v>32.159999999999997</v>
      </c>
    </row>
    <row r="257" spans="1:4" ht="79.2" x14ac:dyDescent="0.3">
      <c r="A257" s="25" t="s">
        <v>378</v>
      </c>
      <c r="B257" s="39" t="s">
        <v>74</v>
      </c>
      <c r="C257" s="13" t="s">
        <v>93</v>
      </c>
      <c r="D257" s="21">
        <f>D258+D261+D262+D264</f>
        <v>2339.7799999999997</v>
      </c>
    </row>
    <row r="258" spans="1:4" ht="70.8" customHeight="1" x14ac:dyDescent="0.3">
      <c r="A258" s="25" t="s">
        <v>379</v>
      </c>
      <c r="B258" s="39" t="s">
        <v>74</v>
      </c>
      <c r="C258" s="13" t="s">
        <v>94</v>
      </c>
      <c r="D258" s="21">
        <f>D259</f>
        <v>1382.51</v>
      </c>
    </row>
    <row r="259" spans="1:4" ht="81.599999999999994" customHeight="1" x14ac:dyDescent="0.3">
      <c r="A259" s="25" t="s">
        <v>380</v>
      </c>
      <c r="B259" s="39" t="s">
        <v>74</v>
      </c>
      <c r="C259" s="13" t="s">
        <v>95</v>
      </c>
      <c r="D259" s="21">
        <v>1382.51</v>
      </c>
    </row>
    <row r="260" spans="1:4" ht="67.8" customHeight="1" x14ac:dyDescent="0.3">
      <c r="A260" s="25" t="s">
        <v>381</v>
      </c>
      <c r="B260" s="39" t="s">
        <v>74</v>
      </c>
      <c r="C260" s="13" t="s">
        <v>96</v>
      </c>
      <c r="D260" s="21">
        <f>D261</f>
        <v>45.02</v>
      </c>
    </row>
    <row r="261" spans="1:4" ht="67.5" customHeight="1" x14ac:dyDescent="0.3">
      <c r="A261" s="25" t="s">
        <v>382</v>
      </c>
      <c r="B261" s="39" t="s">
        <v>74</v>
      </c>
      <c r="C261" s="13" t="s">
        <v>97</v>
      </c>
      <c r="D261" s="21">
        <v>45.02</v>
      </c>
    </row>
    <row r="262" spans="1:4" ht="79.2" x14ac:dyDescent="0.3">
      <c r="A262" s="26" t="s">
        <v>260</v>
      </c>
      <c r="B262" s="39" t="s">
        <v>74</v>
      </c>
      <c r="C262" s="13" t="s">
        <v>98</v>
      </c>
      <c r="D262" s="21">
        <f>D263</f>
        <v>355.71</v>
      </c>
    </row>
    <row r="263" spans="1:4" ht="66" x14ac:dyDescent="0.3">
      <c r="A263" s="25" t="s">
        <v>383</v>
      </c>
      <c r="B263" s="39" t="s">
        <v>74</v>
      </c>
      <c r="C263" s="13" t="s">
        <v>99</v>
      </c>
      <c r="D263" s="21">
        <v>355.71</v>
      </c>
    </row>
    <row r="264" spans="1:4" ht="41.4" customHeight="1" x14ac:dyDescent="0.3">
      <c r="A264" s="25" t="s">
        <v>518</v>
      </c>
      <c r="B264" s="39" t="s">
        <v>74</v>
      </c>
      <c r="C264" s="13" t="s">
        <v>517</v>
      </c>
      <c r="D264" s="21">
        <f>D265</f>
        <v>556.54</v>
      </c>
    </row>
    <row r="265" spans="1:4" ht="43.2" customHeight="1" x14ac:dyDescent="0.3">
      <c r="A265" s="25" t="s">
        <v>516</v>
      </c>
      <c r="B265" s="39" t="s">
        <v>74</v>
      </c>
      <c r="C265" s="13" t="s">
        <v>515</v>
      </c>
      <c r="D265" s="21">
        <v>556.54</v>
      </c>
    </row>
    <row r="266" spans="1:4" ht="26.4" x14ac:dyDescent="0.3">
      <c r="A266" s="26" t="s">
        <v>119</v>
      </c>
      <c r="B266" s="39" t="s">
        <v>74</v>
      </c>
      <c r="C266" s="13" t="s">
        <v>120</v>
      </c>
      <c r="D266" s="21">
        <f>D267</f>
        <v>307.33999999999997</v>
      </c>
    </row>
    <row r="267" spans="1:4" ht="43.95" customHeight="1" x14ac:dyDescent="0.3">
      <c r="A267" s="26" t="s">
        <v>121</v>
      </c>
      <c r="B267" s="39" t="s">
        <v>74</v>
      </c>
      <c r="C267" s="13" t="s">
        <v>122</v>
      </c>
      <c r="D267" s="21">
        <f>D268</f>
        <v>307.33999999999997</v>
      </c>
    </row>
    <row r="268" spans="1:4" ht="52.8" x14ac:dyDescent="0.3">
      <c r="A268" s="26" t="s">
        <v>123</v>
      </c>
      <c r="B268" s="39" t="s">
        <v>74</v>
      </c>
      <c r="C268" s="13" t="s">
        <v>124</v>
      </c>
      <c r="D268" s="21">
        <v>307.33999999999997</v>
      </c>
    </row>
    <row r="269" spans="1:4" ht="79.2" x14ac:dyDescent="0.3">
      <c r="A269" s="25" t="s">
        <v>384</v>
      </c>
      <c r="B269" s="39" t="s">
        <v>74</v>
      </c>
      <c r="C269" s="13" t="s">
        <v>100</v>
      </c>
      <c r="D269" s="21">
        <f>D270+D272</f>
        <v>55.05</v>
      </c>
    </row>
    <row r="270" spans="1:4" ht="79.2" x14ac:dyDescent="0.3">
      <c r="A270" s="25" t="s">
        <v>385</v>
      </c>
      <c r="B270" s="39" t="s">
        <v>74</v>
      </c>
      <c r="C270" s="13" t="s">
        <v>101</v>
      </c>
      <c r="D270" s="21">
        <f>D271</f>
        <v>31.05</v>
      </c>
    </row>
    <row r="271" spans="1:4" ht="70.05" customHeight="1" x14ac:dyDescent="0.3">
      <c r="A271" s="25" t="s">
        <v>386</v>
      </c>
      <c r="B271" s="39" t="s">
        <v>74</v>
      </c>
      <c r="C271" s="13" t="s">
        <v>102</v>
      </c>
      <c r="D271" s="21">
        <v>31.05</v>
      </c>
    </row>
    <row r="272" spans="1:4" ht="70.05" customHeight="1" x14ac:dyDescent="0.3">
      <c r="A272" s="25" t="s">
        <v>521</v>
      </c>
      <c r="B272" s="39" t="s">
        <v>74</v>
      </c>
      <c r="C272" s="13" t="s">
        <v>522</v>
      </c>
      <c r="D272" s="21">
        <f>D273</f>
        <v>24</v>
      </c>
    </row>
    <row r="273" spans="1:4" ht="96.6" customHeight="1" x14ac:dyDescent="0.3">
      <c r="A273" s="25" t="s">
        <v>520</v>
      </c>
      <c r="B273" s="39" t="s">
        <v>74</v>
      </c>
      <c r="C273" s="13" t="s">
        <v>519</v>
      </c>
      <c r="D273" s="21">
        <v>24</v>
      </c>
    </row>
    <row r="274" spans="1:4" ht="26.4" x14ac:dyDescent="0.3">
      <c r="A274" s="25" t="s">
        <v>366</v>
      </c>
      <c r="B274" s="39" t="s">
        <v>74</v>
      </c>
      <c r="C274" s="13" t="s">
        <v>77</v>
      </c>
      <c r="D274" s="83">
        <f t="shared" ref="D274:D278" si="2">D275</f>
        <v>173.37</v>
      </c>
    </row>
    <row r="275" spans="1:4" x14ac:dyDescent="0.3">
      <c r="A275" s="25" t="s">
        <v>387</v>
      </c>
      <c r="B275" s="39" t="s">
        <v>74</v>
      </c>
      <c r="C275" s="13" t="s">
        <v>88</v>
      </c>
      <c r="D275" s="21">
        <f>D278+D276</f>
        <v>173.37</v>
      </c>
    </row>
    <row r="276" spans="1:4" ht="26.4" x14ac:dyDescent="0.3">
      <c r="A276" s="26" t="s">
        <v>160</v>
      </c>
      <c r="B276" s="39" t="s">
        <v>74</v>
      </c>
      <c r="C276" s="76" t="s">
        <v>162</v>
      </c>
      <c r="D276" s="21">
        <f>D277</f>
        <v>111.9</v>
      </c>
    </row>
    <row r="277" spans="1:4" ht="39.6" x14ac:dyDescent="0.3">
      <c r="A277" s="26" t="s">
        <v>161</v>
      </c>
      <c r="B277" s="39" t="s">
        <v>74</v>
      </c>
      <c r="C277" s="7" t="s">
        <v>163</v>
      </c>
      <c r="D277" s="21">
        <v>111.9</v>
      </c>
    </row>
    <row r="278" spans="1:4" x14ac:dyDescent="0.3">
      <c r="A278" s="25" t="s">
        <v>388</v>
      </c>
      <c r="B278" s="39" t="s">
        <v>74</v>
      </c>
      <c r="C278" s="13" t="s">
        <v>89</v>
      </c>
      <c r="D278" s="21">
        <f t="shared" si="2"/>
        <v>61.47</v>
      </c>
    </row>
    <row r="279" spans="1:4" ht="26.4" x14ac:dyDescent="0.3">
      <c r="A279" s="25" t="s">
        <v>389</v>
      </c>
      <c r="B279" s="39" t="s">
        <v>74</v>
      </c>
      <c r="C279" s="13" t="s">
        <v>103</v>
      </c>
      <c r="D279" s="21">
        <v>61.47</v>
      </c>
    </row>
    <row r="280" spans="1:4" ht="29.4" customHeight="1" x14ac:dyDescent="0.3">
      <c r="A280" s="25" t="s">
        <v>390</v>
      </c>
      <c r="B280" s="39" t="s">
        <v>74</v>
      </c>
      <c r="C280" s="13" t="s">
        <v>104</v>
      </c>
      <c r="D280" s="83">
        <f>D286+D281</f>
        <v>3107.08</v>
      </c>
    </row>
    <row r="281" spans="1:4" ht="81.599999999999994" customHeight="1" x14ac:dyDescent="0.3">
      <c r="A281" s="48" t="s">
        <v>400</v>
      </c>
      <c r="B281" s="20">
        <v>936</v>
      </c>
      <c r="C281" s="16" t="s">
        <v>405</v>
      </c>
      <c r="D281" s="21">
        <f>D282+D284</f>
        <v>1672.09</v>
      </c>
    </row>
    <row r="282" spans="1:4" ht="80.400000000000006" customHeight="1" x14ac:dyDescent="0.3">
      <c r="A282" s="48" t="s">
        <v>401</v>
      </c>
      <c r="B282" s="20">
        <v>936</v>
      </c>
      <c r="C282" s="16" t="s">
        <v>406</v>
      </c>
      <c r="D282" s="21">
        <f>D283</f>
        <v>1640</v>
      </c>
    </row>
    <row r="283" spans="1:4" ht="85.2" customHeight="1" x14ac:dyDescent="0.3">
      <c r="A283" s="48" t="s">
        <v>402</v>
      </c>
      <c r="B283" s="20">
        <v>936</v>
      </c>
      <c r="C283" s="16" t="s">
        <v>407</v>
      </c>
      <c r="D283" s="21">
        <v>1640</v>
      </c>
    </row>
    <row r="284" spans="1:4" ht="82.8" customHeight="1" x14ac:dyDescent="0.3">
      <c r="A284" s="46" t="s">
        <v>403</v>
      </c>
      <c r="B284" s="20">
        <v>936</v>
      </c>
      <c r="C284" s="16" t="s">
        <v>408</v>
      </c>
      <c r="D284" s="21">
        <f>D285</f>
        <v>32.090000000000003</v>
      </c>
    </row>
    <row r="285" spans="1:4" ht="83.4" customHeight="1" x14ac:dyDescent="0.3">
      <c r="A285" s="48" t="s">
        <v>404</v>
      </c>
      <c r="B285" s="20">
        <v>936</v>
      </c>
      <c r="C285" s="16" t="s">
        <v>409</v>
      </c>
      <c r="D285" s="21">
        <v>32.090000000000003</v>
      </c>
    </row>
    <row r="286" spans="1:4" ht="28.2" customHeight="1" x14ac:dyDescent="0.3">
      <c r="A286" s="30" t="s">
        <v>310</v>
      </c>
      <c r="B286" s="40">
        <v>936</v>
      </c>
      <c r="C286" s="15" t="s">
        <v>105</v>
      </c>
      <c r="D286" s="21">
        <f>D287+D289</f>
        <v>1434.99</v>
      </c>
    </row>
    <row r="287" spans="1:4" ht="34.799999999999997" customHeight="1" x14ac:dyDescent="0.3">
      <c r="A287" s="30" t="s">
        <v>311</v>
      </c>
      <c r="B287" s="40">
        <v>936</v>
      </c>
      <c r="C287" s="15" t="s">
        <v>313</v>
      </c>
      <c r="D287" s="21">
        <f>D288</f>
        <v>527.99</v>
      </c>
    </row>
    <row r="288" spans="1:4" ht="58.2" customHeight="1" x14ac:dyDescent="0.3">
      <c r="A288" s="30" t="s">
        <v>312</v>
      </c>
      <c r="B288" s="40">
        <v>936</v>
      </c>
      <c r="C288" s="15" t="s">
        <v>314</v>
      </c>
      <c r="D288" s="21">
        <v>527.99</v>
      </c>
    </row>
    <row r="289" spans="1:4" ht="43.2" customHeight="1" x14ac:dyDescent="0.3">
      <c r="A289" s="49" t="s">
        <v>410</v>
      </c>
      <c r="B289" s="18">
        <v>936</v>
      </c>
      <c r="C289" s="15" t="s">
        <v>412</v>
      </c>
      <c r="D289" s="21">
        <f>D290</f>
        <v>907</v>
      </c>
    </row>
    <row r="290" spans="1:4" ht="58.2" customHeight="1" x14ac:dyDescent="0.3">
      <c r="A290" s="49" t="s">
        <v>411</v>
      </c>
      <c r="B290" s="18">
        <v>936</v>
      </c>
      <c r="C290" s="15" t="s">
        <v>413</v>
      </c>
      <c r="D290" s="21">
        <v>907</v>
      </c>
    </row>
    <row r="291" spans="1:4" ht="16.8" customHeight="1" x14ac:dyDescent="0.3">
      <c r="A291" s="25" t="s">
        <v>355</v>
      </c>
      <c r="B291" s="39" t="s">
        <v>74</v>
      </c>
      <c r="C291" s="13" t="s">
        <v>19</v>
      </c>
      <c r="D291" s="83">
        <f>D292+D296+D294</f>
        <v>2088.6999999999998</v>
      </c>
    </row>
    <row r="292" spans="1:4" ht="59.4" customHeight="1" x14ac:dyDescent="0.3">
      <c r="A292" s="47" t="s">
        <v>446</v>
      </c>
      <c r="B292" s="39" t="s">
        <v>74</v>
      </c>
      <c r="C292" s="15" t="s">
        <v>447</v>
      </c>
      <c r="D292" s="21">
        <f>D293</f>
        <v>4.57</v>
      </c>
    </row>
    <row r="293" spans="1:4" ht="73.8" customHeight="1" x14ac:dyDescent="0.3">
      <c r="A293" s="47" t="s">
        <v>444</v>
      </c>
      <c r="B293" s="39" t="s">
        <v>74</v>
      </c>
      <c r="C293" s="15" t="s">
        <v>445</v>
      </c>
      <c r="D293" s="21">
        <v>4.57</v>
      </c>
    </row>
    <row r="294" spans="1:4" ht="80.400000000000006" customHeight="1" x14ac:dyDescent="0.3">
      <c r="A294" s="47" t="s">
        <v>525</v>
      </c>
      <c r="B294" s="39" t="s">
        <v>74</v>
      </c>
      <c r="C294" s="15" t="s">
        <v>526</v>
      </c>
      <c r="D294" s="21">
        <f>D295</f>
        <v>2036.49</v>
      </c>
    </row>
    <row r="295" spans="1:4" ht="72" customHeight="1" x14ac:dyDescent="0.3">
      <c r="A295" s="47" t="s">
        <v>524</v>
      </c>
      <c r="B295" s="39" t="s">
        <v>74</v>
      </c>
      <c r="C295" s="15" t="s">
        <v>523</v>
      </c>
      <c r="D295" s="21">
        <v>2036.49</v>
      </c>
    </row>
    <row r="296" spans="1:4" ht="80.400000000000006" customHeight="1" x14ac:dyDescent="0.3">
      <c r="A296" s="47" t="s">
        <v>448</v>
      </c>
      <c r="B296" s="39" t="s">
        <v>74</v>
      </c>
      <c r="C296" s="15" t="s">
        <v>451</v>
      </c>
      <c r="D296" s="21">
        <f>D297</f>
        <v>47.64</v>
      </c>
    </row>
    <row r="297" spans="1:4" ht="56.4" customHeight="1" x14ac:dyDescent="0.3">
      <c r="A297" s="47" t="s">
        <v>449</v>
      </c>
      <c r="B297" s="39" t="s">
        <v>74</v>
      </c>
      <c r="C297" s="15" t="s">
        <v>450</v>
      </c>
      <c r="D297" s="21">
        <v>47.64</v>
      </c>
    </row>
    <row r="298" spans="1:4" x14ac:dyDescent="0.3">
      <c r="A298" s="25" t="s">
        <v>391</v>
      </c>
      <c r="B298" s="39" t="s">
        <v>74</v>
      </c>
      <c r="C298" s="13" t="s">
        <v>81</v>
      </c>
      <c r="D298" s="83">
        <f>D299</f>
        <v>159.99</v>
      </c>
    </row>
    <row r="299" spans="1:4" x14ac:dyDescent="0.3">
      <c r="A299" s="35" t="s">
        <v>282</v>
      </c>
      <c r="B299" s="40">
        <v>936</v>
      </c>
      <c r="C299" s="15" t="s">
        <v>285</v>
      </c>
      <c r="D299" s="21">
        <f>D300</f>
        <v>159.99</v>
      </c>
    </row>
    <row r="300" spans="1:4" ht="26.4" x14ac:dyDescent="0.3">
      <c r="A300" s="35" t="s">
        <v>283</v>
      </c>
      <c r="B300" s="45">
        <v>936</v>
      </c>
      <c r="C300" s="17" t="s">
        <v>286</v>
      </c>
      <c r="D300" s="21">
        <f>D301</f>
        <v>159.99</v>
      </c>
    </row>
    <row r="301" spans="1:4" ht="40.200000000000003" x14ac:dyDescent="0.3">
      <c r="A301" s="77" t="s">
        <v>528</v>
      </c>
      <c r="B301" s="40">
        <v>936</v>
      </c>
      <c r="C301" s="20" t="s">
        <v>527</v>
      </c>
      <c r="D301" s="21">
        <v>159.99</v>
      </c>
    </row>
    <row r="302" spans="1:4" x14ac:dyDescent="0.3">
      <c r="A302" s="25" t="s">
        <v>356</v>
      </c>
      <c r="B302" s="39" t="s">
        <v>74</v>
      </c>
      <c r="C302" s="13" t="s">
        <v>75</v>
      </c>
      <c r="D302" s="21">
        <f>D303+D331</f>
        <v>48786.45</v>
      </c>
    </row>
    <row r="303" spans="1:4" ht="39.6" x14ac:dyDescent="0.3">
      <c r="A303" s="25" t="s">
        <v>357</v>
      </c>
      <c r="B303" s="39" t="s">
        <v>74</v>
      </c>
      <c r="C303" s="13" t="s">
        <v>76</v>
      </c>
      <c r="D303" s="21">
        <f>D304+D311+D323</f>
        <v>48873.38</v>
      </c>
    </row>
    <row r="304" spans="1:4" ht="26.4" x14ac:dyDescent="0.3">
      <c r="A304" s="25" t="s">
        <v>358</v>
      </c>
      <c r="B304" s="39" t="s">
        <v>74</v>
      </c>
      <c r="C304" s="13" t="s">
        <v>154</v>
      </c>
      <c r="D304" s="21">
        <f>D305+D307</f>
        <v>31557.71</v>
      </c>
    </row>
    <row r="305" spans="1:4" ht="79.2" x14ac:dyDescent="0.3">
      <c r="A305" s="25" t="s">
        <v>392</v>
      </c>
      <c r="B305" s="39" t="s">
        <v>74</v>
      </c>
      <c r="C305" s="13" t="s">
        <v>181</v>
      </c>
      <c r="D305" s="21">
        <f>D306</f>
        <v>30952</v>
      </c>
    </row>
    <row r="306" spans="1:4" ht="79.5" customHeight="1" x14ac:dyDescent="0.3">
      <c r="A306" s="25" t="s">
        <v>393</v>
      </c>
      <c r="B306" s="39" t="s">
        <v>74</v>
      </c>
      <c r="C306" s="13" t="s">
        <v>164</v>
      </c>
      <c r="D306" s="21">
        <v>30952</v>
      </c>
    </row>
    <row r="307" spans="1:4" x14ac:dyDescent="0.3">
      <c r="A307" s="25" t="s">
        <v>361</v>
      </c>
      <c r="B307" s="39" t="s">
        <v>74</v>
      </c>
      <c r="C307" s="13" t="s">
        <v>165</v>
      </c>
      <c r="D307" s="21">
        <f>D308</f>
        <v>605.70999999999992</v>
      </c>
    </row>
    <row r="308" spans="1:4" x14ac:dyDescent="0.3">
      <c r="A308" s="25" t="s">
        <v>362</v>
      </c>
      <c r="B308" s="39" t="s">
        <v>74</v>
      </c>
      <c r="C308" s="13" t="s">
        <v>146</v>
      </c>
      <c r="D308" s="21">
        <f>D310+D309</f>
        <v>605.70999999999992</v>
      </c>
    </row>
    <row r="309" spans="1:4" ht="66.599999999999994" x14ac:dyDescent="0.3">
      <c r="A309" s="82" t="s">
        <v>72</v>
      </c>
      <c r="B309" s="39" t="s">
        <v>74</v>
      </c>
      <c r="C309" s="13" t="s">
        <v>452</v>
      </c>
      <c r="D309" s="21">
        <v>551.55999999999995</v>
      </c>
    </row>
    <row r="310" spans="1:4" ht="79.2" x14ac:dyDescent="0.3">
      <c r="A310" s="26" t="s">
        <v>244</v>
      </c>
      <c r="B310" s="39" t="s">
        <v>74</v>
      </c>
      <c r="C310" s="13" t="s">
        <v>243</v>
      </c>
      <c r="D310" s="21">
        <v>54.15</v>
      </c>
    </row>
    <row r="311" spans="1:4" ht="26.4" x14ac:dyDescent="0.3">
      <c r="A311" s="25" t="s">
        <v>363</v>
      </c>
      <c r="B311" s="39" t="s">
        <v>74</v>
      </c>
      <c r="C311" s="13" t="s">
        <v>148</v>
      </c>
      <c r="D311" s="21">
        <f>D312+D317+D321+D319</f>
        <v>10006.469999999999</v>
      </c>
    </row>
    <row r="312" spans="1:4" ht="27" customHeight="1" x14ac:dyDescent="0.3">
      <c r="A312" s="25" t="s">
        <v>364</v>
      </c>
      <c r="B312" s="39" t="s">
        <v>74</v>
      </c>
      <c r="C312" s="13" t="s">
        <v>149</v>
      </c>
      <c r="D312" s="21">
        <f>D313</f>
        <v>2055.9</v>
      </c>
    </row>
    <row r="313" spans="1:4" ht="39.6" x14ac:dyDescent="0.3">
      <c r="A313" s="25" t="s">
        <v>365</v>
      </c>
      <c r="B313" s="39" t="s">
        <v>74</v>
      </c>
      <c r="C313" s="13" t="s">
        <v>155</v>
      </c>
      <c r="D313" s="21">
        <f>D314+D316+D315</f>
        <v>2055.9</v>
      </c>
    </row>
    <row r="314" spans="1:4" ht="94.2" customHeight="1" x14ac:dyDescent="0.3">
      <c r="A314" s="37" t="s">
        <v>550</v>
      </c>
      <c r="B314" s="39" t="s">
        <v>74</v>
      </c>
      <c r="C314" s="13" t="s">
        <v>107</v>
      </c>
      <c r="D314" s="21">
        <v>657.8</v>
      </c>
    </row>
    <row r="315" spans="1:4" ht="84" customHeight="1" x14ac:dyDescent="0.3">
      <c r="A315" s="77" t="s">
        <v>530</v>
      </c>
      <c r="B315" s="39" t="s">
        <v>74</v>
      </c>
      <c r="C315" s="13" t="s">
        <v>529</v>
      </c>
      <c r="D315" s="21">
        <v>0.1</v>
      </c>
    </row>
    <row r="316" spans="1:4" ht="82.8" customHeight="1" x14ac:dyDescent="0.3">
      <c r="A316" s="26" t="s">
        <v>551</v>
      </c>
      <c r="B316" s="39" t="s">
        <v>74</v>
      </c>
      <c r="C316" s="13" t="s">
        <v>182</v>
      </c>
      <c r="D316" s="21">
        <v>1398</v>
      </c>
    </row>
    <row r="317" spans="1:4" ht="42" customHeight="1" x14ac:dyDescent="0.3">
      <c r="A317" s="25" t="s">
        <v>553</v>
      </c>
      <c r="B317" s="39" t="s">
        <v>74</v>
      </c>
      <c r="C317" s="13" t="s">
        <v>183</v>
      </c>
      <c r="D317" s="21">
        <f>D318</f>
        <v>7239.67</v>
      </c>
    </row>
    <row r="318" spans="1:4" ht="55.8" customHeight="1" x14ac:dyDescent="0.3">
      <c r="A318" s="25" t="s">
        <v>552</v>
      </c>
      <c r="B318" s="39" t="s">
        <v>74</v>
      </c>
      <c r="C318" s="13" t="s">
        <v>184</v>
      </c>
      <c r="D318" s="21">
        <v>7239.67</v>
      </c>
    </row>
    <row r="319" spans="1:4" ht="56.4" customHeight="1" x14ac:dyDescent="0.3">
      <c r="A319" s="80" t="s">
        <v>555</v>
      </c>
      <c r="B319" s="39" t="s">
        <v>74</v>
      </c>
      <c r="C319" s="18" t="s">
        <v>454</v>
      </c>
      <c r="D319" s="21">
        <f>D320</f>
        <v>709</v>
      </c>
    </row>
    <row r="320" spans="1:4" ht="56.4" customHeight="1" x14ac:dyDescent="0.3">
      <c r="A320" s="80" t="s">
        <v>554</v>
      </c>
      <c r="B320" s="39" t="s">
        <v>74</v>
      </c>
      <c r="C320" s="18" t="s">
        <v>453</v>
      </c>
      <c r="D320" s="21">
        <v>709</v>
      </c>
    </row>
    <row r="321" spans="1:4" ht="52.8" x14ac:dyDescent="0.3">
      <c r="A321" s="25" t="s">
        <v>394</v>
      </c>
      <c r="B321" s="39" t="s">
        <v>74</v>
      </c>
      <c r="C321" s="13" t="s">
        <v>185</v>
      </c>
      <c r="D321" s="21">
        <f>D322</f>
        <v>1.9</v>
      </c>
    </row>
    <row r="322" spans="1:4" ht="56.55" customHeight="1" x14ac:dyDescent="0.3">
      <c r="A322" s="25" t="s">
        <v>395</v>
      </c>
      <c r="B322" s="39" t="s">
        <v>74</v>
      </c>
      <c r="C322" s="13" t="s">
        <v>186</v>
      </c>
      <c r="D322" s="21">
        <v>1.9</v>
      </c>
    </row>
    <row r="323" spans="1:4" x14ac:dyDescent="0.3">
      <c r="A323" s="25" t="s">
        <v>372</v>
      </c>
      <c r="B323" s="39" t="s">
        <v>74</v>
      </c>
      <c r="C323" s="13" t="s">
        <v>157</v>
      </c>
      <c r="D323" s="21">
        <f>D324+D326</f>
        <v>7309.2</v>
      </c>
    </row>
    <row r="324" spans="1:4" ht="52.8" x14ac:dyDescent="0.3">
      <c r="A324" s="25" t="s">
        <v>254</v>
      </c>
      <c r="B324" s="39" t="s">
        <v>74</v>
      </c>
      <c r="C324" s="13" t="s">
        <v>187</v>
      </c>
      <c r="D324" s="21">
        <f>D325</f>
        <v>9.1999999999999993</v>
      </c>
    </row>
    <row r="325" spans="1:4" ht="66" x14ac:dyDescent="0.3">
      <c r="A325" s="25" t="s">
        <v>255</v>
      </c>
      <c r="B325" s="39" t="s">
        <v>74</v>
      </c>
      <c r="C325" s="13" t="s">
        <v>188</v>
      </c>
      <c r="D325" s="21">
        <v>9.1999999999999993</v>
      </c>
    </row>
    <row r="326" spans="1:4" ht="26.4" x14ac:dyDescent="0.3">
      <c r="A326" s="25" t="s">
        <v>373</v>
      </c>
      <c r="B326" s="39" t="s">
        <v>74</v>
      </c>
      <c r="C326" s="13" t="s">
        <v>158</v>
      </c>
      <c r="D326" s="21">
        <f>D327</f>
        <v>7300</v>
      </c>
    </row>
    <row r="327" spans="1:4" ht="26.4" x14ac:dyDescent="0.3">
      <c r="A327" s="32" t="s">
        <v>374</v>
      </c>
      <c r="B327" s="39" t="s">
        <v>74</v>
      </c>
      <c r="C327" s="13" t="s">
        <v>159</v>
      </c>
      <c r="D327" s="21">
        <f>D329+D330+D328</f>
        <v>7300</v>
      </c>
    </row>
    <row r="328" spans="1:4" ht="58.2" customHeight="1" x14ac:dyDescent="0.3">
      <c r="A328" s="82" t="s">
        <v>532</v>
      </c>
      <c r="B328" s="41" t="s">
        <v>74</v>
      </c>
      <c r="C328" s="13" t="s">
        <v>531</v>
      </c>
      <c r="D328" s="21">
        <v>2500</v>
      </c>
    </row>
    <row r="329" spans="1:4" ht="59.4" customHeight="1" x14ac:dyDescent="0.3">
      <c r="A329" s="48" t="s">
        <v>415</v>
      </c>
      <c r="B329" s="41" t="s">
        <v>74</v>
      </c>
      <c r="C329" s="13" t="s">
        <v>414</v>
      </c>
      <c r="D329" s="21">
        <v>60</v>
      </c>
    </row>
    <row r="330" spans="1:4" ht="81.599999999999994" customHeight="1" x14ac:dyDescent="0.3">
      <c r="A330" s="82" t="s">
        <v>456</v>
      </c>
      <c r="B330" s="41" t="s">
        <v>74</v>
      </c>
      <c r="C330" s="13" t="s">
        <v>455</v>
      </c>
      <c r="D330" s="21">
        <v>4740</v>
      </c>
    </row>
    <row r="331" spans="1:4" ht="43.2" customHeight="1" x14ac:dyDescent="0.3">
      <c r="A331" s="50" t="s">
        <v>416</v>
      </c>
      <c r="B331" s="44">
        <v>936</v>
      </c>
      <c r="C331" s="20" t="s">
        <v>419</v>
      </c>
      <c r="D331" s="21">
        <f>D332</f>
        <v>-86.93</v>
      </c>
    </row>
    <row r="332" spans="1:4" ht="43.8" customHeight="1" x14ac:dyDescent="0.3">
      <c r="A332" s="50" t="s">
        <v>417</v>
      </c>
      <c r="B332" s="44">
        <v>936</v>
      </c>
      <c r="C332" s="20" t="s">
        <v>420</v>
      </c>
      <c r="D332" s="21">
        <f>D333</f>
        <v>-86.93</v>
      </c>
    </row>
    <row r="333" spans="1:4" ht="46.2" customHeight="1" x14ac:dyDescent="0.3">
      <c r="A333" s="50" t="s">
        <v>418</v>
      </c>
      <c r="B333" s="44">
        <v>936</v>
      </c>
      <c r="C333" s="20" t="s">
        <v>421</v>
      </c>
      <c r="D333" s="21">
        <v>-86.93</v>
      </c>
    </row>
    <row r="334" spans="1:4" ht="45" customHeight="1" x14ac:dyDescent="0.3">
      <c r="A334" s="29" t="s">
        <v>112</v>
      </c>
      <c r="B334" s="38" t="s">
        <v>92</v>
      </c>
      <c r="C334" s="14"/>
      <c r="D334" s="69">
        <f>D335</f>
        <v>1559.46</v>
      </c>
    </row>
    <row r="335" spans="1:4" ht="19.5" customHeight="1" x14ac:dyDescent="0.3">
      <c r="A335" s="25" t="s">
        <v>317</v>
      </c>
      <c r="B335" s="39" t="s">
        <v>92</v>
      </c>
      <c r="C335" s="13" t="s">
        <v>11</v>
      </c>
      <c r="D335" s="21">
        <f>D336+D340</f>
        <v>1559.46</v>
      </c>
    </row>
    <row r="336" spans="1:4" ht="40.950000000000003" customHeight="1" x14ac:dyDescent="0.3">
      <c r="A336" s="25" t="s">
        <v>377</v>
      </c>
      <c r="B336" s="39" t="s">
        <v>92</v>
      </c>
      <c r="C336" s="13" t="s">
        <v>87</v>
      </c>
      <c r="D336" s="21">
        <f>D337</f>
        <v>944.84</v>
      </c>
    </row>
    <row r="337" spans="1:4" ht="79.2" x14ac:dyDescent="0.3">
      <c r="A337" s="25" t="s">
        <v>378</v>
      </c>
      <c r="B337" s="39" t="s">
        <v>92</v>
      </c>
      <c r="C337" s="13" t="s">
        <v>109</v>
      </c>
      <c r="D337" s="21">
        <f>D338</f>
        <v>944.84</v>
      </c>
    </row>
    <row r="338" spans="1:4" ht="67.2" customHeight="1" x14ac:dyDescent="0.3">
      <c r="A338" s="25" t="s">
        <v>379</v>
      </c>
      <c r="B338" s="39" t="s">
        <v>92</v>
      </c>
      <c r="C338" s="13" t="s">
        <v>94</v>
      </c>
      <c r="D338" s="21">
        <f>D339</f>
        <v>944.84</v>
      </c>
    </row>
    <row r="339" spans="1:4" ht="66.45" customHeight="1" x14ac:dyDescent="0.3">
      <c r="A339" s="25" t="s">
        <v>396</v>
      </c>
      <c r="B339" s="39" t="s">
        <v>92</v>
      </c>
      <c r="C339" s="13" t="s">
        <v>110</v>
      </c>
      <c r="D339" s="21">
        <v>944.84</v>
      </c>
    </row>
    <row r="340" spans="1:4" ht="26.4" x14ac:dyDescent="0.3">
      <c r="A340" s="25" t="s">
        <v>390</v>
      </c>
      <c r="B340" s="39" t="s">
        <v>92</v>
      </c>
      <c r="C340" s="13" t="s">
        <v>104</v>
      </c>
      <c r="D340" s="21">
        <f>D341</f>
        <v>614.62</v>
      </c>
    </row>
    <row r="341" spans="1:4" ht="30" customHeight="1" x14ac:dyDescent="0.3">
      <c r="A341" s="25" t="s">
        <v>310</v>
      </c>
      <c r="B341" s="39" t="s">
        <v>92</v>
      </c>
      <c r="C341" s="13" t="s">
        <v>105</v>
      </c>
      <c r="D341" s="21">
        <f>D342</f>
        <v>614.62</v>
      </c>
    </row>
    <row r="342" spans="1:4" ht="33" customHeight="1" x14ac:dyDescent="0.3">
      <c r="A342" s="25" t="s">
        <v>311</v>
      </c>
      <c r="B342" s="39" t="s">
        <v>92</v>
      </c>
      <c r="C342" s="13" t="s">
        <v>106</v>
      </c>
      <c r="D342" s="21">
        <f>D343</f>
        <v>614.62</v>
      </c>
    </row>
    <row r="343" spans="1:4" ht="39.450000000000003" customHeight="1" x14ac:dyDescent="0.3">
      <c r="A343" s="25" t="s">
        <v>397</v>
      </c>
      <c r="B343" s="39" t="s">
        <v>92</v>
      </c>
      <c r="C343" s="13" t="s">
        <v>111</v>
      </c>
      <c r="D343" s="21">
        <v>614.62</v>
      </c>
    </row>
    <row r="344" spans="1:4" x14ac:dyDescent="0.3">
      <c r="A344" s="5"/>
      <c r="B344" s="5"/>
      <c r="C344" s="5"/>
      <c r="D344" s="5"/>
    </row>
  </sheetData>
  <mergeCells count="7">
    <mergeCell ref="A8:D8"/>
    <mergeCell ref="A6:D6"/>
    <mergeCell ref="A11:A12"/>
    <mergeCell ref="B11:C11"/>
    <mergeCell ref="D11:D12"/>
    <mergeCell ref="A7:D7"/>
    <mergeCell ref="A9:D9"/>
  </mergeCells>
  <pageMargins left="0.70866141732283472" right="0.70866141732283472" top="0.74803149606299213" bottom="0.74803149606299213" header="0.31496062992125984" footer="0.31496062992125984"/>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User09</dc:creator>
  <cp:lastModifiedBy>User9</cp:lastModifiedBy>
  <cp:lastPrinted>2025-01-23T05:42:18Z</cp:lastPrinted>
  <dcterms:created xsi:type="dcterms:W3CDTF">2018-05-24T05:32:16Z</dcterms:created>
  <dcterms:modified xsi:type="dcterms:W3CDTF">2025-03-19T07:05:08Z</dcterms:modified>
</cp:coreProperties>
</file>