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defaultThemeVersion="124226"/>
  <mc:AlternateContent xmlns:mc="http://schemas.openxmlformats.org/markup-compatibility/2006">
    <mc:Choice Requires="x15">
      <x15ac:absPath xmlns:x15ac="http://schemas.microsoft.com/office/spreadsheetml/2010/11/ac" url="C:\Users\PRIEMN~1\AppData\Local\Temp\_tc\реш 141\"/>
    </mc:Choice>
  </mc:AlternateContent>
  <xr:revisionPtr revIDLastSave="0" documentId="13_ncr:1_{D81DE2DB-94AF-4F50-B72D-ED7C698E6330}" xr6:coauthVersionLast="40" xr6:coauthVersionMax="40" xr10:uidLastSave="{00000000-0000-0000-0000-000000000000}"/>
  <bookViews>
    <workbookView xWindow="0" yWindow="285" windowWidth="19140" windowHeight="7155" xr2:uid="{00000000-000D-0000-FFFF-FFFF00000000}"/>
  </bookViews>
  <sheets>
    <sheet name="Лист1" sheetId="1" r:id="rId1"/>
    <sheet name="Лист2" sheetId="2" r:id="rId2"/>
    <sheet name="Лист3" sheetId="3" r:id="rId3"/>
  </sheets>
  <calcPr calcId="191029"/>
</workbook>
</file>

<file path=xl/calcChain.xml><?xml version="1.0" encoding="utf-8"?>
<calcChain xmlns="http://schemas.openxmlformats.org/spreadsheetml/2006/main">
  <c r="D337" i="1" l="1"/>
  <c r="D336" i="1" s="1"/>
  <c r="D327" i="1"/>
  <c r="D282" i="1"/>
  <c r="D225" i="1" l="1"/>
  <c r="D254" i="1"/>
  <c r="D253" i="1" s="1"/>
  <c r="D247" i="1"/>
  <c r="D246" i="1" s="1"/>
  <c r="D228" i="1"/>
  <c r="D196" i="1"/>
  <c r="D191" i="1"/>
  <c r="D365" i="1"/>
  <c r="D364" i="1" s="1"/>
  <c r="D362" i="1"/>
  <c r="D354" i="1"/>
  <c r="D330" i="1"/>
  <c r="D317" i="1"/>
  <c r="D312" i="1"/>
  <c r="D310" i="1"/>
  <c r="D309" i="1" l="1"/>
  <c r="D275" i="1"/>
  <c r="D262" i="1"/>
  <c r="D261" i="1" s="1"/>
  <c r="D260" i="1" s="1"/>
  <c r="D216" i="1"/>
  <c r="D215" i="1" s="1"/>
  <c r="D184" i="1"/>
  <c r="D180" i="1"/>
  <c r="D179" i="1" s="1"/>
  <c r="D178" i="1" s="1"/>
  <c r="D148" i="1"/>
  <c r="D127" i="1"/>
  <c r="D112" i="1"/>
  <c r="D111" i="1" s="1"/>
  <c r="D110" i="1" s="1"/>
  <c r="D109" i="1" s="1"/>
  <c r="D108" i="1" s="1"/>
  <c r="D89" i="1" l="1"/>
  <c r="D47" i="1"/>
  <c r="D25" i="1"/>
  <c r="D117" i="1"/>
  <c r="D116" i="1" s="1"/>
  <c r="D294" i="1"/>
  <c r="D353" i="1"/>
  <c r="D201" i="1"/>
  <c r="D345" i="1"/>
  <c r="D271" i="1"/>
  <c r="D270" i="1" s="1"/>
  <c r="D244" i="1"/>
  <c r="D209" i="1"/>
  <c r="D183" i="1"/>
  <c r="D182" i="1" s="1"/>
  <c r="D177" i="1" s="1"/>
  <c r="D174" i="1"/>
  <c r="D173" i="1" s="1"/>
  <c r="D171" i="1"/>
  <c r="D170" i="1" s="1"/>
  <c r="D168" i="1"/>
  <c r="D167" i="1" s="1"/>
  <c r="D153" i="1"/>
  <c r="D152" i="1" s="1"/>
  <c r="D147" i="1"/>
  <c r="D144" i="1"/>
  <c r="D143" i="1" s="1"/>
  <c r="D137" i="1"/>
  <c r="D136" i="1" s="1"/>
  <c r="D132" i="1"/>
  <c r="D131" i="1" s="1"/>
  <c r="D126" i="1"/>
  <c r="D95" i="1"/>
  <c r="D84" i="1"/>
  <c r="D75" i="1"/>
  <c r="D70" i="1"/>
  <c r="D59" i="1"/>
  <c r="D35" i="1"/>
  <c r="D28" i="1"/>
  <c r="D22" i="1"/>
  <c r="D360" i="1"/>
  <c r="D351" i="1"/>
  <c r="D279" i="1"/>
  <c r="D257" i="1"/>
  <c r="D223" i="1"/>
  <c r="D160" i="1"/>
  <c r="D156" i="1"/>
  <c r="D140" i="1"/>
  <c r="D139" i="1" s="1"/>
  <c r="D124" i="1"/>
  <c r="D123" i="1" s="1"/>
  <c r="D350" i="1" l="1"/>
  <c r="D122" i="1"/>
  <c r="D166" i="1"/>
  <c r="D165" i="1" s="1"/>
  <c r="D164" i="1" s="1"/>
  <c r="D163" i="1" s="1"/>
  <c r="D24" i="1"/>
  <c r="D348" i="1"/>
  <c r="D304" i="1"/>
  <c r="D256" i="1"/>
  <c r="D234" i="1"/>
  <c r="D161" i="1"/>
  <c r="D119" i="1" l="1"/>
  <c r="D121" i="1"/>
  <c r="D120" i="1" s="1"/>
  <c r="D100" i="1"/>
  <c r="D99" i="1" s="1"/>
  <c r="D41" i="1"/>
  <c r="D39" i="1"/>
  <c r="D37" i="1"/>
  <c r="D19" i="1"/>
  <c r="D18" i="1" l="1"/>
  <c r="D373" i="1"/>
  <c r="D290" i="1"/>
  <c r="D377" i="1"/>
  <c r="D297" i="1"/>
  <c r="D296" i="1" s="1"/>
  <c r="D287" i="1"/>
  <c r="D221" i="1" l="1"/>
  <c r="D106" i="1"/>
  <c r="D55" i="1"/>
  <c r="D51" i="1"/>
  <c r="D80" i="1"/>
  <c r="D74" i="1"/>
  <c r="D65" i="1"/>
  <c r="D64" i="1" s="1"/>
  <c r="D69" i="1"/>
  <c r="D46" i="1" l="1"/>
  <c r="D63" i="1"/>
  <c r="D34" i="1" l="1"/>
  <c r="D33" i="1" s="1"/>
  <c r="D32" i="1" s="1"/>
  <c r="D31" i="1" s="1"/>
  <c r="D45" i="1"/>
  <c r="D79" i="1"/>
  <c r="D83" i="1"/>
  <c r="D88" i="1"/>
  <c r="D87" i="1" s="1"/>
  <c r="D94" i="1"/>
  <c r="D93" i="1" s="1"/>
  <c r="D105" i="1"/>
  <c r="D104" i="1" s="1"/>
  <c r="D193" i="1"/>
  <c r="D195" i="1"/>
  <c r="D200" i="1"/>
  <c r="D199" i="1" s="1"/>
  <c r="D208" i="1"/>
  <c r="D207" i="1" s="1"/>
  <c r="D227" i="1"/>
  <c r="D220" i="1" s="1"/>
  <c r="D233" i="1"/>
  <c r="D237" i="1"/>
  <c r="D240" i="1"/>
  <c r="D239" i="1" s="1"/>
  <c r="D243" i="1"/>
  <c r="D267" i="1"/>
  <c r="D266" i="1" s="1"/>
  <c r="D269" i="1"/>
  <c r="D274" i="1"/>
  <c r="D273" i="1" s="1"/>
  <c r="D281" i="1"/>
  <c r="D278" i="1" s="1"/>
  <c r="D292" i="1"/>
  <c r="D289" i="1"/>
  <c r="D300" i="1"/>
  <c r="D299" i="1" s="1"/>
  <c r="D306" i="1"/>
  <c r="D303" i="1" s="1"/>
  <c r="D315" i="1"/>
  <c r="D320" i="1"/>
  <c r="D319" i="1" s="1"/>
  <c r="D325" i="1"/>
  <c r="D329" i="1"/>
  <c r="D341" i="1"/>
  <c r="D343" i="1"/>
  <c r="D347" i="1"/>
  <c r="D359" i="1"/>
  <c r="D372" i="1"/>
  <c r="D371" i="1" s="1"/>
  <c r="D376" i="1"/>
  <c r="D375" i="1" s="1"/>
  <c r="D314" i="1" l="1"/>
  <c r="D308" i="1" s="1"/>
  <c r="D324" i="1"/>
  <c r="D335" i="1"/>
  <c r="D206" i="1"/>
  <c r="D205" i="1" s="1"/>
  <c r="D190" i="1"/>
  <c r="D103" i="1"/>
  <c r="D102" i="1" s="1"/>
  <c r="D286" i="1"/>
  <c r="D302" i="1"/>
  <c r="D159" i="1"/>
  <c r="D158" i="1" s="1"/>
  <c r="D115" i="1"/>
  <c r="D114" i="1" s="1"/>
  <c r="D62" i="1"/>
  <c r="D44" i="1" s="1"/>
  <c r="D17" i="1"/>
  <c r="D16" i="1" s="1"/>
  <c r="D15" i="1" s="1"/>
  <c r="D265" i="1"/>
  <c r="D264" i="1" s="1"/>
  <c r="D259" i="1" s="1"/>
  <c r="D232" i="1"/>
  <c r="D219" i="1" s="1"/>
  <c r="D218" i="1" s="1"/>
  <c r="D370" i="1"/>
  <c r="D369" i="1" s="1"/>
  <c r="D285" i="1" l="1"/>
  <c r="D189" i="1"/>
  <c r="D188" i="1" s="1"/>
  <c r="D176" i="1" s="1"/>
  <c r="D323" i="1"/>
  <c r="D322" i="1" s="1"/>
  <c r="D43" i="1"/>
  <c r="D204" i="1"/>
  <c r="D284" i="1" l="1"/>
  <c r="D14" i="1" s="1"/>
</calcChain>
</file>

<file path=xl/sharedStrings.xml><?xml version="1.0" encoding="utf-8"?>
<sst xmlns="http://schemas.openxmlformats.org/spreadsheetml/2006/main" count="1049" uniqueCount="590">
  <si>
    <t>Наименование показателя</t>
  </si>
  <si>
    <t>Код бюджетной классификации</t>
  </si>
  <si>
    <t>администратора поступлений</t>
  </si>
  <si>
    <t>доходов бюджета муниципального района</t>
  </si>
  <si>
    <t>Доходы бюджета - всего</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</si>
  <si>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</si>
  <si>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Прочие субвенции</t>
  </si>
  <si>
    <t xml:space="preserve">  Прочие субвенции бюджетам муниципальных районов</t>
  </si>
  <si>
    <t xml:space="preserve">  Прочие межбюджетные трансферты, передаваемые бюджетам</t>
  </si>
  <si>
    <t xml:space="preserve">  Прочие межбюджетные трансферты, передаваемые бюджетам муниципальных районов</t>
  </si>
  <si>
    <t>x</t>
  </si>
  <si>
    <t>048</t>
  </si>
  <si>
    <t>Федеральная служба по надзору в сфере природопользования</t>
  </si>
  <si>
    <t xml:space="preserve"> 1 00 00000 00 0000 000</t>
  </si>
  <si>
    <t xml:space="preserve"> 1 12 00000 00 0000 000</t>
  </si>
  <si>
    <t xml:space="preserve"> 1 12 01000 01 0000 120</t>
  </si>
  <si>
    <t xml:space="preserve"> 1 12 01010 01 0000 120</t>
  </si>
  <si>
    <t xml:space="preserve"> 1 12 01010 01 6000 120</t>
  </si>
  <si>
    <t xml:space="preserve"> 1 12 01030 01 0000 120</t>
  </si>
  <si>
    <t xml:space="preserve"> 1 12 01030 01 6000 120</t>
  </si>
  <si>
    <t xml:space="preserve"> 1 12 01040 01 0000 120</t>
  </si>
  <si>
    <t xml:space="preserve"> 1 16 00000 00 0000 000</t>
  </si>
  <si>
    <t>100</t>
  </si>
  <si>
    <t>Федеральное казначейство</t>
  </si>
  <si>
    <t xml:space="preserve"> 1 03 00000 00 0000 000</t>
  </si>
  <si>
    <t xml:space="preserve"> 1 03 02000 01 0000 110</t>
  </si>
  <si>
    <t xml:space="preserve"> 1 03 02230 01 0000 110</t>
  </si>
  <si>
    <t xml:space="preserve"> 1 03 02240 01 0000 110</t>
  </si>
  <si>
    <t xml:space="preserve"> 1 03 02250 01 0000 110</t>
  </si>
  <si>
    <t xml:space="preserve"> 1 03 02260 01 0000 110</t>
  </si>
  <si>
    <t>182</t>
  </si>
  <si>
    <t>Федеральная налоговая служба</t>
  </si>
  <si>
    <t>188</t>
  </si>
  <si>
    <t>1 16 00000 00 0000 000</t>
  </si>
  <si>
    <t>1 00 00000 00 0000 000</t>
  </si>
  <si>
    <t xml:space="preserve"> 1 01 00000 00 0000 000</t>
  </si>
  <si>
    <t>1 01 02000 01 0000 110</t>
  </si>
  <si>
    <t xml:space="preserve"> 1 01 02010 01 0000 110</t>
  </si>
  <si>
    <t xml:space="preserve"> 1 01 02010 01 1000 110</t>
  </si>
  <si>
    <t xml:space="preserve"> 1 01 02010 01 2100 110</t>
  </si>
  <si>
    <t>1 01 02010 01 3000 110</t>
  </si>
  <si>
    <t xml:space="preserve"> 1 01 02020 01 0000 110</t>
  </si>
  <si>
    <t xml:space="preserve"> 1 01 02020 01 1000 110</t>
  </si>
  <si>
    <t>1 01 02020 01 2100 110</t>
  </si>
  <si>
    <t xml:space="preserve"> 1 01 02020 01 3000 110</t>
  </si>
  <si>
    <t xml:space="preserve"> 1 01 02030 01 0000 110</t>
  </si>
  <si>
    <t xml:space="preserve"> 1 01 02030 01 1000 110</t>
  </si>
  <si>
    <t xml:space="preserve"> 1 01 02030 01 2100 110</t>
  </si>
  <si>
    <t>1 01 02030 01 3000 110</t>
  </si>
  <si>
    <t>1 05 00000 00 0000 000</t>
  </si>
  <si>
    <t xml:space="preserve"> 1 05 01000 00 0000 110</t>
  </si>
  <si>
    <t xml:space="preserve"> 1 05 01010 01 0000 110</t>
  </si>
  <si>
    <t>1 05 01011 01 0000 110</t>
  </si>
  <si>
    <t xml:space="preserve"> 1 05 01011 01 1000 110</t>
  </si>
  <si>
    <t xml:space="preserve"> 1 05 01011 01 2100 110</t>
  </si>
  <si>
    <t xml:space="preserve"> 1 05 01011 01 3000 110</t>
  </si>
  <si>
    <t xml:space="preserve"> 1 05 01020 01 0000 110</t>
  </si>
  <si>
    <t xml:space="preserve"> 1 05 01021 01 0000 110</t>
  </si>
  <si>
    <t xml:space="preserve"> 1 05 01021 01 1000 110</t>
  </si>
  <si>
    <t>1 05 01021 01 2100 110</t>
  </si>
  <si>
    <t xml:space="preserve"> 1 05 01021 01 3000 110</t>
  </si>
  <si>
    <t xml:space="preserve"> 1 05 02000 02 0000 110</t>
  </si>
  <si>
    <t xml:space="preserve"> 1 05 02010 02 0000 110</t>
  </si>
  <si>
    <t>1 05 02010 02 1000 110</t>
  </si>
  <si>
    <t xml:space="preserve"> 1 05 02010 02 2100 110</t>
  </si>
  <si>
    <t xml:space="preserve"> 1 05 02010 02 3000 110</t>
  </si>
  <si>
    <t>1 05 03000 01 0000 110</t>
  </si>
  <si>
    <t xml:space="preserve"> 1 05 03010 01 0000 110</t>
  </si>
  <si>
    <t xml:space="preserve"> 1 05 03010 01 1000 110</t>
  </si>
  <si>
    <t xml:space="preserve"> 1 05 03010 01 2100 110</t>
  </si>
  <si>
    <t>1 05 04000 02 0000 110</t>
  </si>
  <si>
    <t xml:space="preserve"> 1 05 04020 02 0000 110</t>
  </si>
  <si>
    <t xml:space="preserve"> 1 05 04020 02 1000 110</t>
  </si>
  <si>
    <t xml:space="preserve"> 1 05 04020 02 2100 110</t>
  </si>
  <si>
    <t>1 06 00000 00 0000 000</t>
  </si>
  <si>
    <t xml:space="preserve"> 1 06 02000 02 0000 110</t>
  </si>
  <si>
    <t xml:space="preserve"> 1 06 02010 02 0000 110</t>
  </si>
  <si>
    <t xml:space="preserve"> 1 06 02010 02 1000 110</t>
  </si>
  <si>
    <t xml:space="preserve"> 1 06 02010 02 2100 110</t>
  </si>
  <si>
    <t>1 08 00000 00 0000 000</t>
  </si>
  <si>
    <t>1 08 03000 01 0000 110</t>
  </si>
  <si>
    <t>1 08 03010 01 0000 110</t>
  </si>
  <si>
    <t>Министерство внутренних дел Российской Федерации</t>
  </si>
  <si>
    <t>710</t>
  </si>
  <si>
    <t>804</t>
  </si>
  <si>
    <t>Министерство лесного хозяйства Кировской области</t>
  </si>
  <si>
    <t>902</t>
  </si>
  <si>
    <t>Управление культуры Белохолуницкого района Кировской области</t>
  </si>
  <si>
    <t>903</t>
  </si>
  <si>
    <t>912</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</si>
  <si>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или поселках городского типа области, частичной компенсации расходов на оплату жилого помещения и коммунальных услуг в виде ежемесячной денежной выплаты)</t>
  </si>
  <si>
    <t>Прочие субсидии бюджетам муниципальных районов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t>
  </si>
  <si>
    <t>Управление образования Белохолуницкого района</t>
  </si>
  <si>
    <t>936</t>
  </si>
  <si>
    <t>2 00 00000 00 0000 000</t>
  </si>
  <si>
    <t xml:space="preserve"> 2 02 00000 00 0000 000</t>
  </si>
  <si>
    <t xml:space="preserve"> 1 13 00000 00 0000 000</t>
  </si>
  <si>
    <t xml:space="preserve"> 1 13 01000 00 0000 130</t>
  </si>
  <si>
    <t xml:space="preserve"> 1 13 01990 00 0000 130</t>
  </si>
  <si>
    <t xml:space="preserve"> 1 13 01995 05 0000 130</t>
  </si>
  <si>
    <t xml:space="preserve"> 1 17 00000 00 0000 000</t>
  </si>
  <si>
    <t xml:space="preserve"> 1 17 05000 00 0000 180</t>
  </si>
  <si>
    <t xml:space="preserve"> 1 17 05050 05 0000 180</t>
  </si>
  <si>
    <t xml:space="preserve"> 2 00 00000 00 0000 000</t>
  </si>
  <si>
    <t>2 02 00000 00 0000 000</t>
  </si>
  <si>
    <t>Прочие субвенции бюджетам муниципальных районов (субвенции местным бюджетам из областного бюджета на реализацию прав на получение общедоступного и бесплатного дошкольного, начального общего, основного общего, среднего общего и дополнительного образования детей в муниципальных общеобразовательных организациях)</t>
  </si>
  <si>
    <t>Прочие субвенции бюджетам муниципальных районов (субвенции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t>
  </si>
  <si>
    <t>Управление финансов администрации Белохолуницкого муниципального района Кировской области</t>
  </si>
  <si>
    <t xml:space="preserve"> 1 11 00000 00 0000 000</t>
  </si>
  <si>
    <t xml:space="preserve"> 1 13 02000 00 0000 130</t>
  </si>
  <si>
    <t xml:space="preserve"> 1 13 02990 00 0000 130</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</si>
  <si>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государственных полномочий Кировской области по расчету и предоставлению дотаций бюджетам поселений)</t>
  </si>
  <si>
    <t>Администрация Белохолуницкого муниципального района  Кировской области</t>
  </si>
  <si>
    <t>980</t>
  </si>
  <si>
    <t>1 11 05000 00 0000 120</t>
  </si>
  <si>
    <t xml:space="preserve"> 1 11 05010 00 0000 120</t>
  </si>
  <si>
    <t xml:space="preserve"> 1 11 05013 05 0000 120</t>
  </si>
  <si>
    <t xml:space="preserve"> 1 11 05020 00 0000 120</t>
  </si>
  <si>
    <t xml:space="preserve"> 1 11 05025 05 0000 120</t>
  </si>
  <si>
    <t xml:space="preserve"> 1 11 05030 00 0000 120</t>
  </si>
  <si>
    <t xml:space="preserve"> 1 11 05035 05 0000 120</t>
  </si>
  <si>
    <t xml:space="preserve"> 1 11 09000 00 0000 120</t>
  </si>
  <si>
    <t xml:space="preserve"> 1 11 09040 00 0000 120</t>
  </si>
  <si>
    <t xml:space="preserve"> 1 11 09045 05 0000 120</t>
  </si>
  <si>
    <t>1 13 02995 05 0000 130</t>
  </si>
  <si>
    <t xml:space="preserve"> 1 14 00000 00 0000 000</t>
  </si>
  <si>
    <t xml:space="preserve"> 1 14 06000 00 0000 430</t>
  </si>
  <si>
    <t xml:space="preserve"> 1 14 06010 00 0000 430</t>
  </si>
  <si>
    <t xml:space="preserve"> 2 02 30024 05 1700 151</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</si>
  <si>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 включая административную юрисдикцию)</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</si>
  <si>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t>
  </si>
  <si>
    <t xml:space="preserve"> 1 11 05000 00 0000 120</t>
  </si>
  <si>
    <t xml:space="preserve"> 1 11 05013 13 0000 120</t>
  </si>
  <si>
    <t xml:space="preserve"> 1 14 06013 13 0000 430</t>
  </si>
  <si>
    <t xml:space="preserve">Администрация муниципального образования Белохолуницкое городское поселение Белохолуницкого района Кировской области </t>
  </si>
  <si>
    <t xml:space="preserve"> 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</si>
  <si>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</si>
  <si>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Проценты, полученные от предоставления бюджетных кредитов внутри страны</t>
  </si>
  <si>
    <t>1 11 03000 00 0000 120</t>
  </si>
  <si>
    <t>Проценты, полученные от предоставления бюджетных кредитов внутри страны за счет средств бюджетов муниципальных районов</t>
  </si>
  <si>
    <t>1 11 03050 05 0000 120</t>
  </si>
  <si>
    <t>Платежи от государственных и муниципальных унитарных предприятий</t>
  </si>
  <si>
    <t xml:space="preserve">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</si>
  <si>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</si>
  <si>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1 11 07010 00 0000 120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</si>
  <si>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</si>
  <si>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1 11 07015 05 0000 120</t>
  </si>
  <si>
    <t xml:space="preserve">      Приложение № 1</t>
  </si>
  <si>
    <t xml:space="preserve">      к решению Белохолуницкой </t>
  </si>
  <si>
    <t xml:space="preserve">      районной Думы </t>
  </si>
  <si>
    <t xml:space="preserve"> 1 12 01041 01 0000 120</t>
  </si>
  <si>
    <t>Плата за размещение отходов производства</t>
  </si>
  <si>
    <t>Плата за размещение отходов производства и потребления</t>
  </si>
  <si>
    <t>1 12 01042 01 6000 120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</si>
  <si>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</si>
  <si>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</si>
  <si>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</si>
  <si>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</si>
  <si>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</si>
  <si>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</si>
  <si>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</si>
  <si>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</si>
  <si>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</si>
  <si>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2 02 30024 05 0000 150</t>
  </si>
  <si>
    <t>2 02 20000 00 0000 150</t>
  </si>
  <si>
    <t xml:space="preserve"> 2 02 25519 00 0000 150</t>
  </si>
  <si>
    <t xml:space="preserve"> 2 02 25519 05 0000 150</t>
  </si>
  <si>
    <t xml:space="preserve"> 2 02 29999 00 0000 150</t>
  </si>
  <si>
    <t xml:space="preserve"> 2 02 29999 05 0000 150</t>
  </si>
  <si>
    <t xml:space="preserve"> 2 02 29999 05 0010 150</t>
  </si>
  <si>
    <t xml:space="preserve"> 2 02 30000 00 0000 150</t>
  </si>
  <si>
    <t xml:space="preserve"> 2 02 30024 00 0000 150</t>
  </si>
  <si>
    <t>2 02 30024 05 1600 150</t>
  </si>
  <si>
    <t xml:space="preserve"> 2 02 10000 00 0000 150</t>
  </si>
  <si>
    <t xml:space="preserve"> 2 02 15001 00 0000 150</t>
  </si>
  <si>
    <t xml:space="preserve"> 2 02 15001 05 0000 150</t>
  </si>
  <si>
    <t xml:space="preserve"> 2 02 20000 00 0000 150</t>
  </si>
  <si>
    <t>Прочие межбюджетные трансферты, передаваемые бюджетам муниципальных районов (иные межбюджетные трансферты на стимулирование прироста налоговых поступлений)</t>
  </si>
  <si>
    <t xml:space="preserve"> 2 02 30024 05 0000 150</t>
  </si>
  <si>
    <t xml:space="preserve"> 2 02 30024 05 2500 150</t>
  </si>
  <si>
    <t>2 02 40000 00 0000 150</t>
  </si>
  <si>
    <t xml:space="preserve"> 2 02 49999 00 0000 150</t>
  </si>
  <si>
    <t xml:space="preserve"> 2 02 49999 05 0000 150</t>
  </si>
  <si>
    <t>2 02 49999 05 0017 150</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</si>
  <si>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</si>
  <si>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муниципальных районов</t>
  </si>
  <si>
    <t>1 13 02060 00 0000 130</t>
  </si>
  <si>
    <t>1 13 02065 05 0000 130</t>
  </si>
  <si>
    <t>2 02 20216 05 0000 150</t>
  </si>
  <si>
    <t>2 02 29999 00 0000 150</t>
  </si>
  <si>
    <t xml:space="preserve"> 2 02 29999 05 0057 150</t>
  </si>
  <si>
    <t>Прочие субсидии бюджетам муниципальных районов (субсидия местным бюджетам из областного бюджета на создание мест (площадок) накопления твердых коммунальных отходов)</t>
  </si>
  <si>
    <t>Прочие субвенции</t>
  </si>
  <si>
    <t>2 02 39999 00 0000 150</t>
  </si>
  <si>
    <t>Прочие субвенции бюджетам муниципальных районов</t>
  </si>
  <si>
    <t>2 02 39999 05 0000 150</t>
  </si>
  <si>
    <t>2 02 39999 05 0102 150</t>
  </si>
  <si>
    <t xml:space="preserve"> 2 02 30024 05 2100 150</t>
  </si>
  <si>
    <t xml:space="preserve"> 2 02 30024 05 2200 150</t>
  </si>
  <si>
    <t>2 02 30000 00 0000 150</t>
  </si>
  <si>
    <t>2 02 30024 00 0000 150</t>
  </si>
  <si>
    <t xml:space="preserve"> 2 02 30024 05 1500 150</t>
  </si>
  <si>
    <t xml:space="preserve"> 2 02 30029 00 0000 150</t>
  </si>
  <si>
    <t xml:space="preserve"> 2 02 30029 05 0000 150</t>
  </si>
  <si>
    <t xml:space="preserve"> 2 02 39999 00 0000 150</t>
  </si>
  <si>
    <t>2 02 39999 05 0100 150</t>
  </si>
  <si>
    <t xml:space="preserve"> 2 02 39999 05 0101 150</t>
  </si>
  <si>
    <t xml:space="preserve"> 2 02 40000 00 0000 150</t>
  </si>
  <si>
    <t>2 02 49999 00 0000 150</t>
  </si>
  <si>
    <t>2 02 49999 05 0000 150</t>
  </si>
  <si>
    <t xml:space="preserve"> 2 02 49999 05 0016 150</t>
  </si>
  <si>
    <t xml:space="preserve"> 2 02 20216 00 0000 150</t>
  </si>
  <si>
    <t xml:space="preserve"> 2 02 30024 05 2600 150</t>
  </si>
  <si>
    <t xml:space="preserve"> 2 02 30027 00 0000 150</t>
  </si>
  <si>
    <t xml:space="preserve"> 2 02 30027 05 0000 150</t>
  </si>
  <si>
    <t xml:space="preserve"> 2 02 35120 00 0000 150</t>
  </si>
  <si>
    <t xml:space="preserve"> 2 02 35120 05 0000 150</t>
  </si>
  <si>
    <t>2 02 40014 00 0000 150</t>
  </si>
  <si>
    <t xml:space="preserve"> 2 02 40014 05 0000 150</t>
  </si>
  <si>
    <t>1 12 01010 01 2100 120</t>
  </si>
  <si>
    <t>1 16 10123 01 0051 140</t>
  </si>
  <si>
    <t>1 16 10123 01 0000 140</t>
  </si>
  <si>
    <t xml:space="preserve"> 1 16 10000 00 0000 140</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</si>
  <si>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</si>
  <si>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</si>
  <si>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</si>
  <si>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1 16 10000 00 0000 140</t>
  </si>
  <si>
    <t>738</t>
  </si>
  <si>
    <t>Министерство юстиции Кировской области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</si>
  <si>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</si>
  <si>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1 16 0105301 9000 140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</si>
  <si>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</si>
  <si>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</si>
  <si>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</si>
  <si>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1 16 01000 01 0000 140</t>
  </si>
  <si>
    <t>1 16 01050 01 0000 140</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</si>
  <si>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</si>
  <si>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</si>
  <si>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</si>
  <si>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</si>
  <si>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</si>
  <si>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</si>
  <si>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</si>
  <si>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</si>
  <si>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1 16 01070 01 0000 140</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</si>
  <si>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</si>
  <si>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</si>
  <si>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</si>
  <si>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</si>
  <si>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</si>
  <si>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</si>
  <si>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</si>
  <si>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</si>
  <si>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</si>
  <si>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</si>
  <si>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</si>
  <si>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1 16 01140 01 0000 140</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</si>
  <si>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</si>
  <si>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</si>
  <si>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</si>
  <si>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</si>
  <si>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</si>
  <si>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</si>
  <si>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1 16 01143 01 9000 140</t>
  </si>
  <si>
    <t>1 16 01170 01 0000 140</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</si>
  <si>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</si>
  <si>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</si>
  <si>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</si>
  <si>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</si>
  <si>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</si>
  <si>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1 16 01190 01 0000 140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</si>
  <si>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</si>
  <si>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</si>
  <si>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</si>
  <si>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</si>
  <si>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</si>
  <si>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1 16 01200 01 0000 140</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</si>
  <si>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</si>
  <si>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</si>
  <si>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</si>
  <si>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</si>
  <si>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</si>
  <si>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</si>
  <si>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</si>
  <si>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1 16 01330 01 0000 140</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</si>
  <si>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</si>
  <si>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</si>
  <si>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</si>
  <si>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</si>
  <si>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1 16 11050 01 0000 140</t>
  </si>
  <si>
    <t>Платежи, уплачиваемые в целях возмещения вреда</t>
  </si>
  <si>
    <t xml:space="preserve"> 2 02 29999 05 1300 150</t>
  </si>
  <si>
    <t>Прочие субсидии бюджетам муниципальных районов (субсидии местным бюджетам из областного бюджета на повышение уровня подготовки лиц, замещающих муниципальные должности, и муниципальных служащих по основным вопросам деятельности органов местного самоуправления)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</si>
  <si>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</si>
  <si>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</si>
  <si>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</si>
  <si>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</si>
  <si>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2 02 45303 00 0000 150</t>
  </si>
  <si>
    <t>2 02 45303 05 0000 150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</si>
  <si>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</si>
  <si>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</si>
  <si>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2 02 29999 05 0070 150</t>
  </si>
  <si>
    <t>Прочие субсидии бюджетам муниципальных районов (субсидии местным бюджетам из областного бюджета на выполнение расходных обязательств муниципальных образований  области)</t>
  </si>
  <si>
    <t>2 02 40014 05 0000 150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</si>
  <si>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</si>
  <si>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</si>
  <si>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2 02 25467 00 0000 150</t>
  </si>
  <si>
    <t>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</si>
  <si>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</si>
  <si>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</si>
  <si>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фондамии созданных ими учреждений (за исключением имущества бюджетных и автономных учреждений)</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</si>
  <si>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</si>
  <si>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</si>
  <si>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хранению, комплектованию, учету и использованию архивных документов)</t>
  </si>
  <si>
    <t>Дотации бюджетам муниципальных районов на выравнивание бюджетной обеспеченности из бюджета субъекта Российской Федерации</t>
  </si>
  <si>
    <t>Прочие субвенции бюджетам муниципальных районов (субвенции местным бюджетам из областного бюджета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потребительских кооперативах)</t>
  </si>
  <si>
    <t xml:space="preserve">Доходы бюджета муниципального образования  </t>
  </si>
  <si>
    <t>Белохолуницкий муниципальный район Кировской области</t>
  </si>
  <si>
    <t xml:space="preserve">по кодам классификации доходов бюджетов </t>
  </si>
  <si>
    <t xml:space="preserve">Плата за размещение твердых коммунальных отходов  </t>
  </si>
  <si>
    <t>Плата за размещение твердых коммунальных отходов  (пени по соответствующему платежу)</t>
  </si>
  <si>
    <t>1 12 01042 01 2100 120</t>
  </si>
  <si>
    <t>1 12 01042 01 0000 120</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</si>
  <si>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</si>
  <si>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</si>
  <si>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1 01 02080 01 1000 110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</si>
  <si>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</si>
  <si>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1 01 02080 01 2100 110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</si>
  <si>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(пени по соответствующему платежу)</t>
  </si>
  <si>
    <t xml:space="preserve"> 1 08 03010 01 1050 110</t>
  </si>
  <si>
    <t xml:space="preserve"> 1 08 03010 01 1060 110</t>
  </si>
  <si>
    <t xml:space="preserve"> 1 08 03010 01 4000 110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</si>
  <si>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t>
  </si>
  <si>
    <t xml:space="preserve"> 1 16 11000 01 0000 140</t>
  </si>
  <si>
    <t>1 16 01073 01 0019 140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</si>
  <si>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</si>
  <si>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</si>
  <si>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</si>
  <si>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</si>
  <si>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</si>
  <si>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836</t>
  </si>
  <si>
    <t xml:space="preserve">Администрация Губернатора и Правительства Кировской области </t>
  </si>
  <si>
    <t xml:space="preserve"> 1 16 01053 01 0000 140</t>
  </si>
  <si>
    <t xml:space="preserve"> 1 16 01203 01 0000 140</t>
  </si>
  <si>
    <t>Инициативные платежи</t>
  </si>
  <si>
    <t>Инициативные платежи, зачисляемые в бюджеты муниципальных районов</t>
  </si>
  <si>
    <t>1 17 05000 00 0000 180</t>
  </si>
  <si>
    <t xml:space="preserve"> 1 17 15000 00 0000 150</t>
  </si>
  <si>
    <t xml:space="preserve"> 1 17 15030 05 0000 150</t>
  </si>
  <si>
    <t>Прочие доходы от оказания платных услуг (работ) получателями средств бюджетов муниципальных районов (плата за содержание ребенка в образовательных учреждениях, реализующих программы дошкольного образования (родительская плата))</t>
  </si>
  <si>
    <t>Прочие доходы от оказания платных услуг (работ) получателями средств бюджетов муниципальных районов (средства сотрудников на оплату стоимости питания в образовательных учреждениях (питание сотрудников))</t>
  </si>
  <si>
    <t>Прочие доходы от оказания платных услуг (работ) получателями средств бюджетов муниципальных районов (средства родителей на оплату стоимости питания детей в общеобразовательных учреждениях  (питание школьников))</t>
  </si>
  <si>
    <t>Прочие доходы от оказания платных услуг (работ) получателями средств бюджетов муниципальных районов (средства родителей на оплату стоимости питания в лагерях с дневным пребыванием детей в период школьных каникул)</t>
  </si>
  <si>
    <t>Прочие доходы от оказания платных услуг (работ) получателями средств бюджетов муниципальных районов (доходы от предоставления дополнительных платных услуг, выходящих за рамки финансируемых из бюджета образовательных программ, в детских дошкольных учреждениях, в общеобразовательных учреждениях, в учреждениях дополнительного образования (ПФДО))</t>
  </si>
  <si>
    <t>1 13 01995 05 0004 130</t>
  </si>
  <si>
    <t>113 01995 05 0006 130</t>
  </si>
  <si>
    <t>1 13 01995 05 0007 130</t>
  </si>
  <si>
    <t>1 13 01995 05 0008 130</t>
  </si>
  <si>
    <t>1 13 01995 05 0009 130</t>
  </si>
  <si>
    <t>2 02 29999 05 0005 150</t>
  </si>
  <si>
    <t>Прочие субсидии бюджетам муниципальных районов (субсидии местным бюджетам из областного бюджета на оплату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</si>
  <si>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2 02 29999 05 0023 150</t>
  </si>
  <si>
    <t>Прочие субсидии бюджетам муниципальных районов (субсидия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t>
  </si>
  <si>
    <t xml:space="preserve"> 2 02 30024 05 2700 150</t>
  </si>
  <si>
    <t>Субвенции бюджетам муниципальных районов на выполнение передаваемых полномочий субъектов Российской Федерации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</si>
  <si>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ПРОЧИЕ БЕЗВОЗМЕЗДНЫЕ ПОСТУПЛЕНИЯ</t>
  </si>
  <si>
    <t xml:space="preserve">Прочие безвозмездные поступления в бюджеты муниципальных районов </t>
  </si>
  <si>
    <t>Поступления от денежных пожертвований, предоставляемых физическими лицами получателям средств бюджетов муниципальных районов</t>
  </si>
  <si>
    <t>2 07 00000 00 0000 000</t>
  </si>
  <si>
    <t xml:space="preserve"> 2 07 05000 05 0000 150</t>
  </si>
  <si>
    <t xml:space="preserve"> 2 07 05020 05 0000 150</t>
  </si>
  <si>
    <t>Субвенции бюджетам муниципальных районов на выполнение передаваемых полномочий субъектов Российской Федерации (субвенций местным бюджетам из областного бюджета на выполнение отдельных государственных полномочий по возмещению расходов, связанных с предоставлением меры социальной поддержки, установленной абзацем первым части 1 статьи 15 Закона Кировской области "Об образовании в Кировской области", с учетом положений части 3 статьи 17 указанного Закона)</t>
  </si>
  <si>
    <t>ГОСУДАРСТВЕННАЯ ПОШЛИНА</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</si>
  <si>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</si>
  <si>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</si>
  <si>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</si>
  <si>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1 14 06010 00 0000 430 </t>
  </si>
  <si>
    <t xml:space="preserve"> 1 14 06013 05 0000 430</t>
  </si>
  <si>
    <t>Субсидии бюджетам на проведение комплексных кадастровых работ</t>
  </si>
  <si>
    <t>Субсидии бюджетам муниципальных районов на проведение комплексных кадастровых работ</t>
  </si>
  <si>
    <t xml:space="preserve"> 2 02 25511 00 0000 150</t>
  </si>
  <si>
    <t xml:space="preserve"> 2 02 25511 05 0000 150</t>
  </si>
  <si>
    <t>Субвенции бюджетам на проведение Всероссийской переписи населения 2020 года</t>
  </si>
  <si>
    <t>Субвенции бюджетам муниципальных районов на проведение Всероссийской переписи населения 2020 года</t>
  </si>
  <si>
    <t>2 02 35469 00 0000 150</t>
  </si>
  <si>
    <t>2 02 35469 05 0000 150</t>
  </si>
  <si>
    <t>Прочие межбюджетные трансферты, передаваемые бюджетам муниципальных районов (иные межбюджетные трансферты на стимулирование деятельности органов местного самоуправления Кировской области)</t>
  </si>
  <si>
    <t>Прочие межбюджетные трансферты, передаваемые бюджетам муниципальных районов (иные межбюджетные трансферты на финансовое обеспечение расходов по оборудованию жилых помещений с печным опоплением многодетных малообеспеченных семей и семей, находящихся в социально-опасном положении, автономными пожарными извещателями)</t>
  </si>
  <si>
    <t>935</t>
  </si>
  <si>
    <t>0 02 49999 05 0013 150</t>
  </si>
  <si>
    <t>1 02 49999 05 0015 150</t>
  </si>
  <si>
    <t xml:space="preserve"> 2 07 05030 05 0000 150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</si>
  <si>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</si>
  <si>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Прочие неналоговые доходы</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</si>
  <si>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государственную поддержку муниципальных общеобразовательных организаций Кировской области, обеспечивающих высокое качество образования)</t>
  </si>
  <si>
    <t xml:space="preserve">Субвенции бюджетам муниципальных районов на выполнение передаваемых полномочий субъектов Российской Федерации (cубвенции местным бюджетам из областного бюджета на осуществление отдельных государственных полномочий области по поддержке сельскохозяйственного производства, за исключением реализации мероприятий, предусмотренных федеральными целевыми программами) </t>
  </si>
  <si>
    <t>НАЛОГОВЫЕ И НЕНАЛОГОВЫЕ ДОХОДЫ</t>
  </si>
  <si>
    <t>ПЛАТЕЖИ ПРИ ПОЛЬЗОВАНИИ ПРИРОДНЫМИ РЕСУРСАМИ</t>
  </si>
  <si>
    <t>Плата за негативное воздействие на окружающую среду</t>
  </si>
  <si>
    <t xml:space="preserve">Плата за выбросы загрязняющих веществ в атмосферный воздух стационарными объектами </t>
  </si>
  <si>
    <t>Плата за выбросы загрязняющих веществ в атмосферный воздух стационарными объектами  (пени по соответствующему платежу)</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</si>
  <si>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</si>
  <si>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 xml:space="preserve"> Плата за сбросы загрязняющих веществ в водные объекты</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</si>
  <si>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</si>
  <si>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</si>
  <si>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</si>
  <si>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</si>
  <si>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</si>
  <si>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</si>
  <si>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</si>
  <si>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</si>
  <si>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</si>
  <si>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</si>
  <si>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</si>
  <si>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</si>
  <si>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</si>
  <si>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</si>
  <si>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</si>
  <si>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</si>
  <si>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</si>
  <si>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</si>
  <si>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</si>
  <si>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</si>
  <si>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</si>
  <si>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</si>
  <si>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</si>
  <si>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</si>
  <si>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</si>
  <si>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</si>
  <si>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</si>
  <si>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</si>
  <si>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</si>
  <si>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</si>
  <si>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</si>
  <si>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</si>
  <si>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</si>
  <si>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</si>
  <si>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</si>
  <si>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сельскохозяйственный налог</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</si>
  <si>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</si>
  <si>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</si>
  <si>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Налог, взимаемый в связи с применением патентной системы налогообложения</t>
  </si>
  <si>
    <t xml:space="preserve">Налог, взимаемый в связи с применением патентной системы налогообложения, зачисляемый в бюджеты муниципальных районов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</si>
  <si>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</si>
  <si>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</si>
  <si>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НАЛОГИ НА ИМУЩЕСТВО</t>
  </si>
  <si>
    <t>Налог на имущество организаций</t>
  </si>
  <si>
    <t>Налог на имущество организаций по имуществу, не входящему в Единую систему газоснабжения</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</si>
  <si>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</si>
  <si>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Налог на имущество организаций по имуществу, не входящему в Единую систему газоснабжения (пени по соответствующему платежу)</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</si>
  <si>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</si>
  <si>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</si>
  <si>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ШТРАФЫ, САНКЦИИ, ВОЗМЕЩЕНИЕ УЩЕРБА</t>
  </si>
  <si>
    <t>БЕЗВОЗМЕЗДНЫЕ ПОСТУПЛЕНИЯ</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</si>
  <si>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</si>
  <si>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</si>
  <si>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Субсидия бюджетам на поддержку отрасли культуры</t>
  </si>
  <si>
    <t>Субсидия бюджетам муниципальных районов на поддержку отрасли культуры</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</si>
  <si>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</si>
  <si>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</si>
  <si>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</si>
  <si>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</si>
  <si>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</si>
  <si>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ДОХОДЫ ОТ ОКАЗАНИЯ ПЛАТНЫХ УСЛУГ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</si>
  <si>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</si>
  <si>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</si>
  <si>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</si>
  <si>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</si>
  <si>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</si>
  <si>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</si>
  <si>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</si>
  <si>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</si>
  <si>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Дотации бюджетам бюджетной системы Российской Федерации</t>
  </si>
  <si>
    <t>Дотации на выравнивание бюджетной обеспеченности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</si>
  <si>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</si>
  <si>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</si>
  <si>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</si>
  <si>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</si>
  <si>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</si>
  <si>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</si>
  <si>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</si>
  <si>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</si>
  <si>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</si>
  <si>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</si>
  <si>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</si>
  <si>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</si>
  <si>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</si>
  <si>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</si>
  <si>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ПРОЧИЕ НЕНАЛОГОВЫЕ ДОХОДЫ</t>
  </si>
  <si>
    <t>Прочие неналоговые доходы бюджетов муниципальных районов</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</si>
  <si>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</si>
  <si>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</si>
  <si>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</si>
  <si>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</si>
  <si>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</si>
  <si>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</si>
  <si>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</si>
  <si>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</si>
  <si>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за 2022 год</t>
  </si>
  <si>
    <t>Кассовое исполнение   за 2022 год    (тыс. рублей)</t>
  </si>
  <si>
    <t xml:space="preserve"> 1 12 01041 01 2100 120</t>
  </si>
  <si>
    <t>Плата за размещение отходов производства  (пени по соответствующему платежу)</t>
  </si>
  <si>
    <t>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</si>
  <si>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 xml:space="preserve"> 1 06 02010 02 3000 110</t>
  </si>
  <si>
    <t>318</t>
  </si>
  <si>
    <t>Министерство юстиции Российской Федерации</t>
  </si>
  <si>
    <t>Министерство охраны окружающей среды Кировской области</t>
  </si>
  <si>
    <t>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</si>
  <si>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</si>
  <si>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1 16 01083 01 9000 140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</si>
  <si>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</si>
  <si>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</si>
  <si>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</si>
  <si>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Инициативные платежи, зачисляемые в бюджеты муниципальных районов (частичный капитальный ремонт здания МБУК «Белохолуницкая ЦБ» (помещение детской библиотеки), расположенного по адресу: г. Белая Холуница, ул. Здравоохранения, д. 1)</t>
  </si>
  <si>
    <t>Инициативные платежи, зачисляемые в бюджеты муниципальных районов (замена оконных и дверных блоков и внутренних сетей электроснабжения здания Подрезчихинского ДК – филиала МБУК «Белохолуницкий Дом культуры», расположенного по адресу: Белохолуницкий район, п. Подрезчиха, ул. Советская, д.8)</t>
  </si>
  <si>
    <t>Инициативные платежи, зачисляемые в бюджеты муниципальных районов (капитальный ремонт здания Быдановского ДК – филиала МБУК «Белохолуницкий Дом культуры», расположенного по адресу: Белохолуницкий район, д. Быданово, ул. Советская, д.17)</t>
  </si>
  <si>
    <t>1 17 15030 05 5173 150</t>
  </si>
  <si>
    <t>1 17 15030 05 5174 150</t>
  </si>
  <si>
    <t>1 17 15030 05 5175 150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</si>
  <si>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</si>
  <si>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1 16 01194 01 0000 140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</si>
  <si>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</si>
  <si>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</si>
  <si>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</si>
  <si>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</si>
  <si>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</si>
  <si>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1 14 02000 00 0000 000</t>
  </si>
  <si>
    <t xml:space="preserve"> 1 14 02050 05 0000 410</t>
  </si>
  <si>
    <t xml:space="preserve"> 1 14 02053 05 0000 410</t>
  </si>
  <si>
    <t>1 14 02050 05 0000 440</t>
  </si>
  <si>
    <t xml:space="preserve"> 1 14 02053 05 0000 440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</si>
  <si>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</si>
  <si>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</si>
  <si>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1 14 06020 00 0000 430</t>
  </si>
  <si>
    <t xml:space="preserve"> 1 14 06025 05 0000 430 </t>
  </si>
  <si>
    <t>2 02 29999 05 0028 150</t>
  </si>
  <si>
    <t>Прочие субсидии бюджетам муниципальных районов (субсидий местным бюджетам из областного бюджета на разработку схем газоснабжения населенных пунктов)</t>
  </si>
  <si>
    <t xml:space="preserve"> 2 02 29999 05 0030 150</t>
  </si>
  <si>
    <t>Прочие субсидии бюджетам муниципальных районов (cубсидии местным бюджетам из областного бюджета на обеспечение мер по поддержке юридических лиц и индивидуальных предпринимателей,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t>
  </si>
  <si>
    <t xml:space="preserve"> 2 02 30024 05 1800 151</t>
  </si>
  <si>
    <t>Субвенции бюджетам муниципальных районов на выполнение передаваемых полномочий субъектов Российской Федерации (субвенций местным бюджетам из областного бюджета на 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 муниципальных округов и городских округов Кировской области)</t>
  </si>
  <si>
    <t>0 02 49999 05 0014 150</t>
  </si>
  <si>
    <t>Прочие межбюджетные трансферты, передаваемые бюджетам муниципальных районов (иные межбюджетные трансферты на мероприятия на ремонт автомобильных дорог общего пользования местного значения)</t>
  </si>
  <si>
    <t>2 02 49999 05 0037 150</t>
  </si>
  <si>
    <t>Прочие межбюджетные трансферты, передаваемые бюджетам муниципальных районов (иные межбюджетные трансферты на регулирование численности волка в целях обеспечения безопасности и жизнедеятельности населения)</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</si>
  <si>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</si>
  <si>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</si>
  <si>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</si>
  <si>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</si>
  <si>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</si>
  <si>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Возврат остатков субвенций на проведение Всероссийской переписи населения 2020 года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</si>
  <si>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</si>
  <si>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2 18 00000 00 0000 000</t>
  </si>
  <si>
    <t>2 18 6001005 0000 150</t>
  </si>
  <si>
    <t xml:space="preserve"> 2 19 00000 00 0000 000</t>
  </si>
  <si>
    <t xml:space="preserve"> 2 19 00000 05 0000 150</t>
  </si>
  <si>
    <t>2 19 25228 05 0000 150</t>
  </si>
  <si>
    <t xml:space="preserve"> 2 19 35469 05 0000 150</t>
  </si>
  <si>
    <t>2 19 60010 05 0000 150</t>
  </si>
  <si>
    <t xml:space="preserve"> 2 02 29999 05 0029 150</t>
  </si>
  <si>
    <t>Прочие субсидии бюджетам муниципальных районов (субсидии на реализацию мероприятий государственной программы Кировской области "Развитие физической культуры и спорта")</t>
  </si>
  <si>
    <t xml:space="preserve"> 2 02 25750 05 0000 150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</si>
  <si>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</si>
  <si>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</si>
  <si>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</si>
  <si>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 xml:space="preserve"> 2 02 25179 05 0000 150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</si>
  <si>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</si>
  <si>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</si>
  <si>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 xml:space="preserve"> 2 02 25750 00 0000 150</t>
  </si>
  <si>
    <t>2 02 29999 05 0055 150</t>
  </si>
  <si>
    <t>Прочие субсидии бюджетам муниципальных районов (субсидии на реализацию мер, направленных на выполнение предписаний надзорных органов и приведение зданий в соответствии с требованиями, предъявленными к безопасности в процессе эксплуатации, в муниципальных общеобразовательных организациях)</t>
  </si>
  <si>
    <t xml:space="preserve"> 2 02 49999 05 0019 150</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</si>
  <si>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финансовую поддержку детско-юношеского спорта)</t>
  </si>
  <si>
    <t xml:space="preserve"> 2 02 49999 05 0020 150</t>
  </si>
  <si>
    <t>Прочие межбюджетные трансферты, передаваемые бюджетам муниципальных районов (иные межбюджетные трансферты на организацию питания в муниципальных образовательных организациях, реализующих образовательную программу дошкольного образования)</t>
  </si>
  <si>
    <t xml:space="preserve"> 2 02 49999 05 0039 150</t>
  </si>
  <si>
    <t>Прочие межбюджетные трансферты, передаваемые бюджетам муниципальных районов (иные межбюджетные трансферты на приобретение новогодних подарков обучающимся, получающим начальное общее образование в муниципальных общеобразовательных организациях)</t>
  </si>
  <si>
    <t xml:space="preserve"> 2 02 49999 05 0040 150</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</si>
  <si>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предоставление бесплатного горячего питания детям военнослужащих)</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</si>
  <si>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</si>
  <si>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</si>
  <si>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Предоставление негосударственными организациями грантов для получателей средств бюджетов муниципальных районов</t>
  </si>
  <si>
    <t xml:space="preserve"> 2 04 00000 00 0000 000 </t>
  </si>
  <si>
    <t xml:space="preserve"> 2 04 05000 05 0000 150</t>
  </si>
  <si>
    <t>2 04 05010 05 0000 150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</si>
  <si>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</si>
  <si>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r>
      <t>Государственная пошлина по делам, рассматриваемым в судах общей юрисдикции, мировыми судьями (за исключением Верховного Суда Российской Федерации)</t>
    </r>
    <r>
      <rPr>
        <sz val="10"/>
        <rFont val="Courier New"/>
        <family val="3"/>
        <charset val="204"/>
      </rPr>
      <t xml:space="preserve"> </t>
    </r>
    <r>
      <rPr>
        <sz val="10"/>
        <rFont val="Times New Roman"/>
        <family val="1"/>
        <charset val="204"/>
      </rPr>
      <t>(государственная пошлина, уплачиваемая на основании судебных актов по результатам рассмотрения дел по существу)</t>
    </r>
  </si>
  <si>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</si>
  <si>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 xml:space="preserve">      от 28.06.2023 № 141</t>
  </si>
  <si>
    <t>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</si>
</sst>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_ ;\-#,##0.00"/>
  </numFmts>
  <fonts count="27" x14ac:knownFonts="1">
    <font>
      <sz val="11"/>
      <color theme="1"/>
      <name val="Calibri"/>
      <family val="2"/>
      <charset val="204"/>
      <scheme val="minor"/>
    </font>
    <font>
      <sz val="11"/>
      <name val="Calibri"/>
      <family val="2"/>
    </font>
    <font>
      <sz val="10"/>
      <color rgb="FF000000"/>
      <name val="Arial Cyr"/>
      <family val="2"/>
    </font>
    <font>
      <sz val="8"/>
      <color rgb="FF000000"/>
      <name val="Arial Cyr"/>
      <family val="2"/>
    </font>
    <font>
      <sz val="9"/>
      <color rgb="FF000000"/>
      <name val="Arial Cyr"/>
      <family val="2"/>
    </font>
    <font>
      <sz val="8"/>
      <color rgb="FF000000"/>
      <name val="Arial"/>
      <family val="2"/>
    </font>
    <font>
      <sz val="6"/>
      <color rgb="FF000000"/>
      <name val="Arial Cyr"/>
      <family val="2"/>
    </font>
    <font>
      <b/>
      <sz val="11"/>
      <color rgb="FF000000"/>
      <name val="Arial Cyr"/>
      <family val="2"/>
    </font>
    <font>
      <b/>
      <sz val="10"/>
      <color rgb="FF000000"/>
      <name val="Arial Cyr"/>
      <family val="2"/>
    </font>
    <font>
      <sz val="12"/>
      <color rgb="FF000000"/>
      <name val="Times New Roman"/>
      <family val="2"/>
    </font>
    <font>
      <sz val="10"/>
      <color rgb="FF000000"/>
      <name val="Arial"/>
      <family val="2"/>
    </font>
    <font>
      <sz val="11"/>
      <name val="Calibri"/>
      <family val="2"/>
      <scheme val="minor"/>
    </font>
    <font>
      <sz val="11"/>
      <color rgb="FF000000"/>
      <name val="Calibri"/>
      <family val="2"/>
      <scheme val="minor"/>
    </font>
    <font>
      <b/>
      <sz val="10"/>
      <name val="Times New Roman"/>
      <family val="1"/>
      <charset val="204"/>
    </font>
    <font>
      <sz val="10"/>
      <name val="Times New Roman"/>
      <family val="1"/>
      <charset val="204"/>
    </font>
    <font>
      <sz val="12"/>
      <name val="Times New Roman"/>
      <family val="1"/>
      <charset val="204"/>
    </font>
    <font>
      <sz val="11"/>
      <name val="Calibri"/>
      <family val="2"/>
      <charset val="204"/>
      <scheme val="minor"/>
    </font>
    <font>
      <b/>
      <sz val="11"/>
      <name val="Times New Roman"/>
      <family val="1"/>
      <charset val="204"/>
    </font>
    <font>
      <b/>
      <u/>
      <sz val="10"/>
      <name val="Times New Roman"/>
      <family val="1"/>
      <charset val="204"/>
    </font>
    <font>
      <sz val="11"/>
      <color rgb="FFFF0000"/>
      <name val="Calibri"/>
      <family val="2"/>
      <charset val="204"/>
      <scheme val="minor"/>
    </font>
    <font>
      <b/>
      <sz val="12"/>
      <name val="Times New Roman"/>
      <family val="1"/>
      <charset val="204"/>
    </font>
    <font>
      <sz val="10"/>
      <name val="Times New Roman"/>
      <family val="1"/>
    </font>
    <font>
      <u/>
      <sz val="11"/>
      <color theme="10"/>
      <name val="Calibri"/>
      <family val="2"/>
      <charset val="204"/>
      <scheme val="minor"/>
    </font>
    <font>
      <sz val="11"/>
      <name val="Times New Roman"/>
      <family val="1"/>
      <charset val="204"/>
    </font>
    <font>
      <b/>
      <sz val="11"/>
      <name val="Calibri"/>
      <family val="2"/>
      <charset val="204"/>
      <scheme val="minor"/>
    </font>
    <font>
      <sz val="10"/>
      <name val="Courier New"/>
      <family val="3"/>
      <charset val="204"/>
    </font>
    <font>
      <sz val="10"/>
      <name val="Calibri"/>
      <family val="2"/>
      <charset val="204"/>
      <scheme val="minor"/>
    </font>
  </fonts>
  <fills count="5">
    <fill>
      <patternFill patternType="none"/>
    </fill>
    <fill>
      <patternFill patternType="gray125"/>
    </fill>
    <fill>
      <patternFill patternType="solid">
        <fgColor rgb="FFC0C0C0"/>
      </patternFill>
    </fill>
    <fill>
      <patternFill patternType="solid">
        <fgColor theme="0"/>
        <bgColor indexed="64"/>
      </patternFill>
    </fill>
    <fill>
      <patternFill patternType="solid">
        <fgColor indexed="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diagonal/>
    </border>
    <border>
      <left/>
      <right/>
      <top style="medium">
        <color rgb="FF000000"/>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style="thin">
        <color rgb="FF000000"/>
      </left>
      <right/>
      <top style="thin">
        <color rgb="FF000000"/>
      </top>
      <bottom/>
      <diagonal/>
    </border>
    <border>
      <left style="thin">
        <color rgb="FF000000"/>
      </left>
      <right style="medium">
        <color rgb="FF000000"/>
      </right>
      <top/>
      <bottom style="hair">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hair">
        <color rgb="FF000000"/>
      </top>
      <bottom style="hair">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27">
    <xf numFmtId="0" fontId="0" fillId="0" borderId="0"/>
    <xf numFmtId="0" fontId="1" fillId="0" borderId="0"/>
    <xf numFmtId="0" fontId="2" fillId="0" borderId="2">
      <alignment horizontal="left" wrapText="1"/>
    </xf>
    <xf numFmtId="0" fontId="3" fillId="0" borderId="3">
      <alignment horizontal="left" wrapText="1" indent="2"/>
    </xf>
    <xf numFmtId="49" fontId="3" fillId="0" borderId="0">
      <alignment wrapText="1"/>
    </xf>
    <xf numFmtId="49" fontId="3" fillId="0" borderId="4">
      <alignment horizontal="left"/>
    </xf>
    <xf numFmtId="0" fontId="3" fillId="0" borderId="5">
      <alignment horizontal="center" vertical="center" shrinkToFit="1"/>
    </xf>
    <xf numFmtId="0" fontId="3" fillId="0" borderId="6">
      <alignment horizontal="center" vertical="center" shrinkToFit="1"/>
    </xf>
    <xf numFmtId="49" fontId="3" fillId="0" borderId="0">
      <alignment horizontal="center"/>
    </xf>
    <xf numFmtId="0" fontId="3" fillId="0" borderId="4">
      <alignment horizontal="center" shrinkToFit="1"/>
    </xf>
    <xf numFmtId="49" fontId="3" fillId="0" borderId="7">
      <alignment horizontal="center" vertical="center"/>
    </xf>
    <xf numFmtId="49" fontId="3" fillId="0" borderId="2">
      <alignment horizontal="center" vertical="center"/>
    </xf>
    <xf numFmtId="49" fontId="3" fillId="0" borderId="4">
      <alignment horizontal="center" vertical="center" shrinkToFit="1"/>
    </xf>
    <xf numFmtId="165" fontId="3" fillId="0" borderId="2">
      <alignment horizontal="right" vertical="center" shrinkToFit="1"/>
    </xf>
    <xf numFmtId="4" fontId="3" fillId="0" borderId="2">
      <alignment horizontal="right" shrinkToFit="1"/>
    </xf>
    <xf numFmtId="49" fontId="4" fillId="0" borderId="0"/>
    <xf numFmtId="49" fontId="2" fillId="0" borderId="4">
      <alignment shrinkToFit="1"/>
    </xf>
    <xf numFmtId="49" fontId="3" fillId="0" borderId="4">
      <alignment horizontal="right"/>
    </xf>
    <xf numFmtId="165" fontId="3" fillId="0" borderId="8">
      <alignment horizontal="right" vertical="center" shrinkToFit="1"/>
    </xf>
    <xf numFmtId="4" fontId="3" fillId="0" borderId="8">
      <alignment horizontal="right" shrinkToFit="1"/>
    </xf>
    <xf numFmtId="0" fontId="5" fillId="0" borderId="8">
      <alignment wrapText="1"/>
    </xf>
    <xf numFmtId="0" fontId="5" fillId="0" borderId="8"/>
    <xf numFmtId="49" fontId="3" fillId="0" borderId="8">
      <alignment horizontal="center" shrinkToFit="1"/>
    </xf>
    <xf numFmtId="49" fontId="3" fillId="0" borderId="2">
      <alignment horizontal="center" vertical="center" shrinkToFit="1"/>
    </xf>
    <xf numFmtId="0" fontId="2" fillId="0" borderId="9">
      <alignment horizontal="left"/>
    </xf>
    <xf numFmtId="0" fontId="6" fillId="0" borderId="0">
      <alignment horizontal="center"/>
    </xf>
    <xf numFmtId="0" fontId="2" fillId="0" borderId="0">
      <alignment horizontal="left"/>
    </xf>
    <xf numFmtId="49" fontId="3" fillId="0" borderId="0">
      <alignment horizontal="left"/>
    </xf>
    <xf numFmtId="0" fontId="2" fillId="0" borderId="4"/>
    <xf numFmtId="0" fontId="2" fillId="0" borderId="9"/>
    <xf numFmtId="0" fontId="2" fillId="0" borderId="10">
      <alignment horizontal="left"/>
    </xf>
    <xf numFmtId="0" fontId="2" fillId="0" borderId="0">
      <alignment horizontal="center"/>
    </xf>
    <xf numFmtId="0" fontId="3" fillId="0" borderId="0">
      <alignment horizontal="center"/>
    </xf>
    <xf numFmtId="0" fontId="3" fillId="0" borderId="4">
      <alignment horizontal="center" wrapText="1"/>
    </xf>
    <xf numFmtId="0" fontId="6" fillId="0" borderId="9">
      <alignment horizontal="center"/>
    </xf>
    <xf numFmtId="0" fontId="4" fillId="0" borderId="0">
      <alignment horizontal="left"/>
    </xf>
    <xf numFmtId="0" fontId="3" fillId="0" borderId="10"/>
    <xf numFmtId="0" fontId="6" fillId="0" borderId="0"/>
    <xf numFmtId="49" fontId="2" fillId="0" borderId="0"/>
    <xf numFmtId="49" fontId="2" fillId="0" borderId="10"/>
    <xf numFmtId="49" fontId="6" fillId="0" borderId="0"/>
    <xf numFmtId="0" fontId="2" fillId="0" borderId="0"/>
    <xf numFmtId="0" fontId="7" fillId="0" borderId="0"/>
    <xf numFmtId="0" fontId="3" fillId="0" borderId="0"/>
    <xf numFmtId="0" fontId="3" fillId="0" borderId="0">
      <alignment horizontal="left"/>
    </xf>
    <xf numFmtId="0" fontId="3" fillId="0" borderId="2">
      <alignment horizontal="center" vertical="top" wrapText="1"/>
    </xf>
    <xf numFmtId="0" fontId="3" fillId="0" borderId="2">
      <alignment horizontal="center" vertical="center"/>
    </xf>
    <xf numFmtId="0" fontId="3" fillId="0" borderId="11">
      <alignment horizontal="left" wrapText="1"/>
    </xf>
    <xf numFmtId="0" fontId="3" fillId="0" borderId="3">
      <alignment horizontal="left" wrapText="1"/>
    </xf>
    <xf numFmtId="0" fontId="3" fillId="0" borderId="12">
      <alignment horizontal="left" wrapText="1" indent="2"/>
    </xf>
    <xf numFmtId="0" fontId="12" fillId="0" borderId="0"/>
    <xf numFmtId="0" fontId="3" fillId="0" borderId="9">
      <alignment horizontal="left"/>
    </xf>
    <xf numFmtId="0" fontId="3" fillId="0" borderId="13">
      <alignment horizontal="center" vertical="center"/>
    </xf>
    <xf numFmtId="49" fontId="3" fillId="0" borderId="5">
      <alignment horizontal="center" wrapText="1"/>
    </xf>
    <xf numFmtId="49" fontId="3" fillId="0" borderId="14">
      <alignment horizontal="center" shrinkToFit="1"/>
    </xf>
    <xf numFmtId="49" fontId="3" fillId="0" borderId="15">
      <alignment horizontal="center" shrinkToFit="1"/>
    </xf>
    <xf numFmtId="0" fontId="8" fillId="0" borderId="0"/>
    <xf numFmtId="49" fontId="3" fillId="0" borderId="7">
      <alignment horizontal="center"/>
    </xf>
    <xf numFmtId="49" fontId="3" fillId="0" borderId="16">
      <alignment horizontal="center"/>
    </xf>
    <xf numFmtId="49" fontId="3" fillId="0" borderId="17">
      <alignment horizontal="center"/>
    </xf>
    <xf numFmtId="49" fontId="3" fillId="0" borderId="0"/>
    <xf numFmtId="0" fontId="3" fillId="0" borderId="4">
      <alignment horizontal="left" wrapText="1"/>
    </xf>
    <xf numFmtId="0" fontId="3" fillId="0" borderId="18">
      <alignment horizontal="left" wrapText="1"/>
    </xf>
    <xf numFmtId="49" fontId="3" fillId="0" borderId="9"/>
    <xf numFmtId="49" fontId="3" fillId="0" borderId="2">
      <alignment horizontal="center" vertical="top" wrapText="1"/>
    </xf>
    <xf numFmtId="49" fontId="3" fillId="0" borderId="13">
      <alignment horizontal="center" vertical="center"/>
    </xf>
    <xf numFmtId="4" fontId="3" fillId="0" borderId="7">
      <alignment horizontal="right" shrinkToFit="1"/>
    </xf>
    <xf numFmtId="4" fontId="3" fillId="0" borderId="16">
      <alignment horizontal="right" shrinkToFit="1"/>
    </xf>
    <xf numFmtId="4" fontId="3" fillId="0" borderId="17">
      <alignment horizontal="right" shrinkToFit="1"/>
    </xf>
    <xf numFmtId="0" fontId="7" fillId="0" borderId="0">
      <alignment horizontal="center"/>
    </xf>
    <xf numFmtId="0" fontId="8" fillId="0" borderId="19"/>
    <xf numFmtId="0" fontId="3" fillId="0" borderId="20">
      <alignment horizontal="right"/>
    </xf>
    <xf numFmtId="49" fontId="3" fillId="0" borderId="20">
      <alignment horizontal="right" vertical="center"/>
    </xf>
    <xf numFmtId="49" fontId="3" fillId="0" borderId="20">
      <alignment horizontal="right"/>
    </xf>
    <xf numFmtId="49" fontId="3" fillId="0" borderId="20"/>
    <xf numFmtId="0" fontId="3" fillId="0" borderId="4">
      <alignment horizontal="center"/>
    </xf>
    <xf numFmtId="0" fontId="3" fillId="0" borderId="13">
      <alignment horizontal="center"/>
    </xf>
    <xf numFmtId="49" fontId="3" fillId="0" borderId="21">
      <alignment horizontal="center"/>
    </xf>
    <xf numFmtId="164" fontId="3" fillId="0" borderId="22">
      <alignment horizontal="center"/>
    </xf>
    <xf numFmtId="49" fontId="3" fillId="0" borderId="22">
      <alignment horizontal="center" vertical="center"/>
    </xf>
    <xf numFmtId="49" fontId="3" fillId="0" borderId="22">
      <alignment horizontal="center"/>
    </xf>
    <xf numFmtId="49" fontId="3" fillId="0" borderId="23">
      <alignment horizontal="center"/>
    </xf>
    <xf numFmtId="0" fontId="7" fillId="0" borderId="4">
      <alignment horizontal="center"/>
    </xf>
    <xf numFmtId="0" fontId="9" fillId="0" borderId="0">
      <alignment horizontal="right"/>
    </xf>
    <xf numFmtId="0" fontId="9" fillId="0" borderId="24">
      <alignment horizontal="right"/>
    </xf>
    <xf numFmtId="0" fontId="9" fillId="0" borderId="25">
      <alignment horizontal="right"/>
    </xf>
    <xf numFmtId="0" fontId="2" fillId="0" borderId="26"/>
    <xf numFmtId="0" fontId="2" fillId="0" borderId="24"/>
    <xf numFmtId="0" fontId="3" fillId="0" borderId="27">
      <alignment horizontal="left" wrapText="1"/>
    </xf>
    <xf numFmtId="0" fontId="3" fillId="0" borderId="8">
      <alignment horizontal="left" wrapText="1"/>
    </xf>
    <xf numFmtId="0" fontId="12" fillId="0" borderId="9"/>
    <xf numFmtId="0" fontId="3" fillId="0" borderId="5">
      <alignment horizontal="center" shrinkToFit="1"/>
    </xf>
    <xf numFmtId="0" fontId="3" fillId="0" borderId="14">
      <alignment horizontal="center" shrinkToFit="1"/>
    </xf>
    <xf numFmtId="49" fontId="3" fillId="0" borderId="15">
      <alignment horizontal="center" wrapText="1"/>
    </xf>
    <xf numFmtId="49" fontId="3" fillId="0" borderId="28">
      <alignment horizontal="center" shrinkToFit="1"/>
    </xf>
    <xf numFmtId="0" fontId="12" fillId="0" borderId="10"/>
    <xf numFmtId="0" fontId="3" fillId="0" borderId="13">
      <alignment horizontal="center" vertical="center" shrinkToFit="1"/>
    </xf>
    <xf numFmtId="49" fontId="3" fillId="0" borderId="17">
      <alignment horizontal="center" wrapText="1"/>
    </xf>
    <xf numFmtId="49" fontId="3" fillId="0" borderId="29">
      <alignment horizontal="center"/>
    </xf>
    <xf numFmtId="49" fontId="3" fillId="0" borderId="13">
      <alignment horizontal="center" vertical="center" shrinkToFit="1"/>
    </xf>
    <xf numFmtId="165" fontId="3" fillId="0" borderId="16">
      <alignment horizontal="right" shrinkToFit="1"/>
    </xf>
    <xf numFmtId="4" fontId="3" fillId="0" borderId="17">
      <alignment horizontal="right" wrapText="1"/>
    </xf>
    <xf numFmtId="4" fontId="3" fillId="0" borderId="29">
      <alignment horizontal="right" shrinkToFit="1"/>
    </xf>
    <xf numFmtId="49" fontId="3" fillId="0" borderId="0">
      <alignment horizontal="right"/>
    </xf>
    <xf numFmtId="4" fontId="3" fillId="0" borderId="30">
      <alignment horizontal="right" shrinkToFit="1"/>
    </xf>
    <xf numFmtId="165" fontId="3" fillId="0" borderId="31">
      <alignment horizontal="right" shrinkToFit="1"/>
    </xf>
    <xf numFmtId="4" fontId="3" fillId="0" borderId="12">
      <alignment horizontal="right" wrapText="1"/>
    </xf>
    <xf numFmtId="49" fontId="3" fillId="0" borderId="32">
      <alignment horizontal="center"/>
    </xf>
    <xf numFmtId="0" fontId="7" fillId="0" borderId="24">
      <alignment horizontal="center"/>
    </xf>
    <xf numFmtId="49" fontId="2" fillId="0" borderId="24"/>
    <xf numFmtId="49" fontId="2" fillId="0" borderId="25"/>
    <xf numFmtId="0" fontId="2" fillId="0" borderId="25">
      <alignment wrapText="1"/>
    </xf>
    <xf numFmtId="0" fontId="2" fillId="0" borderId="25"/>
    <xf numFmtId="0" fontId="3" fillId="0" borderId="0">
      <alignment wrapText="1"/>
    </xf>
    <xf numFmtId="0" fontId="3" fillId="0" borderId="4">
      <alignment horizontal="left"/>
    </xf>
    <xf numFmtId="0" fontId="3" fillId="0" borderId="11">
      <alignment horizontal="left" wrapText="1" indent="2"/>
    </xf>
    <xf numFmtId="0" fontId="3" fillId="0" borderId="33">
      <alignment horizontal="left" wrapText="1"/>
    </xf>
    <xf numFmtId="0" fontId="11" fillId="0" borderId="0"/>
    <xf numFmtId="0" fontId="11" fillId="0" borderId="0"/>
    <xf numFmtId="0" fontId="12" fillId="0" borderId="0"/>
    <xf numFmtId="0" fontId="12" fillId="0" borderId="0"/>
    <xf numFmtId="0" fontId="11" fillId="0" borderId="0"/>
    <xf numFmtId="0" fontId="2" fillId="0" borderId="2">
      <alignment horizontal="left"/>
    </xf>
    <xf numFmtId="0" fontId="10" fillId="2" borderId="0"/>
    <xf numFmtId="0" fontId="12" fillId="0" borderId="0"/>
    <xf numFmtId="0" fontId="10" fillId="0" borderId="0"/>
    <xf numFmtId="0" fontId="22" fillId="0" borderId="0" applyNumberFormat="0" applyFill="0" applyBorder="0" applyAlignment="0" applyProtection="0"/>
  </cellStyleXfs>
  <cellXfs count="91">
    <xf numFmtId="0" fontId="0" fillId="0" borderId="0" xfId="0"/>
    <xf numFmtId="49" fontId="15" fillId="0" borderId="0" xfId="0" applyNumberFormat="1" applyFont="1" applyAlignment="1"/>
    <xf numFmtId="0" fontId="15" fillId="0" borderId="0" xfId="0" applyFont="1" applyAlignment="1">
      <alignment horizontal="left"/>
    </xf>
    <xf numFmtId="0" fontId="15" fillId="0" borderId="0" xfId="0" applyFont="1" applyAlignment="1"/>
    <xf numFmtId="0" fontId="15" fillId="0" borderId="0" xfId="0" applyFont="1" applyAlignment="1">
      <alignment horizontal="right"/>
    </xf>
    <xf numFmtId="0" fontId="16" fillId="0" borderId="0" xfId="0" applyFont="1"/>
    <xf numFmtId="0" fontId="16" fillId="0" borderId="0" xfId="0" applyFont="1" applyAlignment="1"/>
    <xf numFmtId="0" fontId="14" fillId="0" borderId="1" xfId="0" applyFont="1" applyBorder="1" applyAlignment="1">
      <alignment horizontal="center"/>
    </xf>
    <xf numFmtId="0" fontId="13" fillId="0" borderId="1" xfId="0" applyFont="1" applyBorder="1"/>
    <xf numFmtId="49" fontId="13" fillId="0" borderId="1" xfId="57" applyNumberFormat="1" applyFont="1" applyBorder="1" applyProtection="1">
      <alignment horizontal="center"/>
    </xf>
    <xf numFmtId="4" fontId="13" fillId="0" borderId="1" xfId="66" applyNumberFormat="1" applyFont="1" applyBorder="1" applyProtection="1">
      <alignment horizontal="right" shrinkToFit="1"/>
    </xf>
    <xf numFmtId="0" fontId="19" fillId="0" borderId="0" xfId="0" applyFont="1"/>
    <xf numFmtId="49" fontId="18" fillId="0" borderId="1" xfId="58" applyNumberFormat="1" applyFont="1" applyBorder="1" applyAlignment="1" applyProtection="1">
      <alignment horizontal="center"/>
    </xf>
    <xf numFmtId="49" fontId="14" fillId="0" borderId="1" xfId="59" applyNumberFormat="1" applyFont="1" applyBorder="1" applyAlignment="1" applyProtection="1">
      <alignment horizontal="center"/>
    </xf>
    <xf numFmtId="49" fontId="13" fillId="0" borderId="1" xfId="59" applyNumberFormat="1" applyFont="1" applyBorder="1" applyAlignment="1" applyProtection="1">
      <alignment horizontal="center"/>
    </xf>
    <xf numFmtId="0" fontId="21" fillId="4" borderId="1" xfId="0" applyFont="1" applyFill="1" applyBorder="1" applyAlignment="1">
      <alignment horizontal="center" wrapText="1"/>
    </xf>
    <xf numFmtId="0" fontId="14" fillId="4" borderId="1" xfId="0" applyFont="1" applyFill="1" applyBorder="1" applyAlignment="1">
      <alignment horizontal="center" wrapText="1"/>
    </xf>
    <xf numFmtId="0" fontId="21" fillId="0" borderId="1" xfId="0" applyFont="1" applyBorder="1" applyAlignment="1">
      <alignment horizontal="center" wrapText="1"/>
    </xf>
    <xf numFmtId="49" fontId="14" fillId="0" borderId="36" xfId="59" applyNumberFormat="1" applyFont="1" applyBorder="1" applyAlignment="1" applyProtection="1">
      <alignment horizontal="center"/>
    </xf>
    <xf numFmtId="0" fontId="14" fillId="0" borderId="1" xfId="0" applyFont="1" applyBorder="1" applyAlignment="1">
      <alignment horizontal="center" wrapText="1"/>
    </xf>
    <xf numFmtId="0" fontId="21" fillId="0" borderId="1" xfId="0" applyFont="1" applyBorder="1" applyAlignment="1">
      <alignment horizontal="center"/>
    </xf>
    <xf numFmtId="4" fontId="14" fillId="0" borderId="1" xfId="68" applyNumberFormat="1" applyFont="1" applyBorder="1" applyAlignment="1" applyProtection="1">
      <alignment horizontal="right" shrinkToFit="1"/>
    </xf>
    <xf numFmtId="4" fontId="14" fillId="0" borderId="34" xfId="68" applyNumberFormat="1" applyFont="1" applyBorder="1" applyAlignment="1" applyProtection="1">
      <alignment horizontal="right" shrinkToFit="1"/>
    </xf>
    <xf numFmtId="0" fontId="17" fillId="0" borderId="1" xfId="47" applyNumberFormat="1" applyFont="1" applyBorder="1" applyAlignment="1" applyProtection="1">
      <alignment horizontal="left" vertical="top" wrapText="1"/>
    </xf>
    <xf numFmtId="0" fontId="17" fillId="0" borderId="1" xfId="48" applyNumberFormat="1" applyFont="1" applyBorder="1" applyAlignment="1" applyProtection="1">
      <alignment horizontal="left" vertical="top" wrapText="1"/>
    </xf>
    <xf numFmtId="0" fontId="14" fillId="0" borderId="1" xfId="49" applyNumberFormat="1" applyFont="1" applyBorder="1" applyAlignment="1" applyProtection="1">
      <alignment horizontal="left" vertical="top" wrapText="1"/>
    </xf>
    <xf numFmtId="0" fontId="14" fillId="0" borderId="1" xfId="0" applyFont="1" applyBorder="1" applyAlignment="1">
      <alignment horizontal="left" vertical="top" wrapText="1"/>
    </xf>
    <xf numFmtId="0" fontId="17" fillId="0" borderId="1" xfId="49" applyNumberFormat="1" applyFont="1" applyBorder="1" applyAlignment="1" applyProtection="1">
      <alignment horizontal="left" vertical="top" wrapText="1"/>
    </xf>
    <xf numFmtId="0" fontId="17" fillId="0" borderId="1" xfId="0" applyFont="1" applyBorder="1" applyAlignment="1">
      <alignment horizontal="left" vertical="top"/>
    </xf>
    <xf numFmtId="0" fontId="17" fillId="0" borderId="1" xfId="0" applyFont="1" applyBorder="1" applyAlignment="1">
      <alignment horizontal="left" vertical="top" wrapText="1"/>
    </xf>
    <xf numFmtId="0" fontId="21" fillId="3" borderId="35" xfId="0" applyFont="1" applyFill="1" applyBorder="1" applyAlignment="1">
      <alignment horizontal="left" vertical="top" wrapText="1"/>
    </xf>
    <xf numFmtId="0" fontId="13" fillId="0" borderId="1" xfId="49" applyNumberFormat="1" applyFont="1" applyBorder="1" applyAlignment="1" applyProtection="1">
      <alignment horizontal="left" vertical="top" wrapText="1"/>
    </xf>
    <xf numFmtId="0" fontId="14" fillId="0" borderId="36" xfId="49" applyNumberFormat="1" applyFont="1" applyBorder="1" applyAlignment="1" applyProtection="1">
      <alignment horizontal="left" vertical="top" wrapText="1"/>
    </xf>
    <xf numFmtId="0" fontId="14" fillId="0" borderId="37" xfId="49" applyNumberFormat="1" applyFont="1" applyBorder="1" applyAlignment="1" applyProtection="1">
      <alignment horizontal="left" vertical="top" wrapText="1"/>
    </xf>
    <xf numFmtId="0" fontId="14" fillId="4" borderId="1" xfId="0" applyFont="1" applyFill="1" applyBorder="1" applyAlignment="1">
      <alignment horizontal="left" vertical="top" wrapText="1"/>
    </xf>
    <xf numFmtId="0" fontId="21" fillId="3" borderId="1" xfId="0" applyFont="1" applyFill="1" applyBorder="1" applyAlignment="1">
      <alignment horizontal="left" vertical="top" wrapText="1"/>
    </xf>
    <xf numFmtId="0" fontId="21" fillId="0" borderId="1" xfId="0" applyNumberFormat="1" applyFont="1" applyBorder="1" applyAlignment="1">
      <alignment horizontal="left" vertical="top" wrapText="1"/>
    </xf>
    <xf numFmtId="0" fontId="14" fillId="0" borderId="1" xfId="0" applyNumberFormat="1" applyFont="1" applyBorder="1" applyAlignment="1">
      <alignment horizontal="left" vertical="top" wrapText="1"/>
    </xf>
    <xf numFmtId="0" fontId="21" fillId="0" borderId="35" xfId="0" applyFont="1" applyBorder="1" applyAlignment="1">
      <alignment horizontal="left" vertical="top" wrapText="1"/>
    </xf>
    <xf numFmtId="49" fontId="13" fillId="0" borderId="1" xfId="0" applyNumberFormat="1" applyFont="1" applyBorder="1" applyAlignment="1">
      <alignment horizontal="center"/>
    </xf>
    <xf numFmtId="49" fontId="14" fillId="0" borderId="1" xfId="0" applyNumberFormat="1" applyFont="1" applyBorder="1" applyAlignment="1">
      <alignment horizontal="center"/>
    </xf>
    <xf numFmtId="0" fontId="21" fillId="3" borderId="1" xfId="0" applyFont="1" applyFill="1" applyBorder="1" applyAlignment="1">
      <alignment horizontal="center" wrapText="1"/>
    </xf>
    <xf numFmtId="49" fontId="14" fillId="0" borderId="34" xfId="0" applyNumberFormat="1" applyFont="1" applyBorder="1" applyAlignment="1">
      <alignment horizontal="center"/>
    </xf>
    <xf numFmtId="49" fontId="17" fillId="0" borderId="1" xfId="0" applyNumberFormat="1" applyFont="1" applyBorder="1" applyAlignment="1">
      <alignment horizontal="center"/>
    </xf>
    <xf numFmtId="0" fontId="21" fillId="0" borderId="1" xfId="0" applyNumberFormat="1" applyFont="1" applyBorder="1" applyAlignment="1">
      <alignment horizontal="center" wrapText="1"/>
    </xf>
    <xf numFmtId="49" fontId="14" fillId="0" borderId="38" xfId="0" applyNumberFormat="1" applyFont="1" applyBorder="1" applyAlignment="1">
      <alignment horizontal="center"/>
    </xf>
    <xf numFmtId="0" fontId="14" fillId="0" borderId="1" xfId="0" applyNumberFormat="1" applyFont="1" applyBorder="1" applyAlignment="1">
      <alignment horizontal="center" wrapText="1"/>
    </xf>
    <xf numFmtId="0" fontId="21" fillId="3" borderId="36" xfId="0" applyFont="1" applyFill="1" applyBorder="1" applyAlignment="1">
      <alignment horizontal="center" wrapText="1"/>
    </xf>
    <xf numFmtId="0" fontId="14" fillId="0" borderId="1" xfId="0" applyFont="1" applyBorder="1" applyAlignment="1">
      <alignment horizontal="justify" vertical="center" wrapText="1"/>
    </xf>
    <xf numFmtId="0" fontId="14" fillId="0" borderId="1" xfId="0" applyFont="1" applyBorder="1" applyAlignment="1">
      <alignment vertical="center" wrapText="1"/>
    </xf>
    <xf numFmtId="0" fontId="14" fillId="4" borderId="1" xfId="0" applyFont="1" applyFill="1" applyBorder="1" applyAlignment="1">
      <alignment vertical="top" wrapText="1"/>
    </xf>
    <xf numFmtId="0" fontId="14" fillId="0" borderId="1" xfId="126" applyFont="1" applyBorder="1" applyAlignment="1" applyProtection="1">
      <alignment vertical="center" wrapText="1"/>
    </xf>
    <xf numFmtId="0" fontId="14" fillId="0" borderId="1" xfId="126" applyFont="1" applyBorder="1" applyAlignment="1" applyProtection="1">
      <alignment horizontal="center" wrapText="1"/>
    </xf>
    <xf numFmtId="0" fontId="14" fillId="0" borderId="35" xfId="0" applyFont="1" applyBorder="1" applyAlignment="1">
      <alignment wrapText="1"/>
    </xf>
    <xf numFmtId="0" fontId="14" fillId="0" borderId="1" xfId="0" applyFont="1" applyBorder="1" applyAlignment="1">
      <alignment wrapText="1"/>
    </xf>
    <xf numFmtId="0" fontId="21" fillId="0" borderId="1" xfId="0" applyFont="1" applyBorder="1" applyAlignment="1">
      <alignment vertical="top" wrapText="1"/>
    </xf>
    <xf numFmtId="0" fontId="14" fillId="0" borderId="1" xfId="0" applyNumberFormat="1" applyFont="1" applyBorder="1" applyAlignment="1">
      <alignment vertical="top" wrapText="1"/>
    </xf>
    <xf numFmtId="0" fontId="14" fillId="3" borderId="1" xfId="49" applyNumberFormat="1" applyFont="1" applyFill="1" applyBorder="1" applyAlignment="1" applyProtection="1">
      <alignment horizontal="left" vertical="top" wrapText="1"/>
    </xf>
    <xf numFmtId="49" fontId="14" fillId="3" borderId="1" xfId="0" applyNumberFormat="1" applyFont="1" applyFill="1" applyBorder="1" applyAlignment="1">
      <alignment horizontal="center"/>
    </xf>
    <xf numFmtId="49" fontId="14" fillId="3" borderId="1" xfId="59" applyNumberFormat="1" applyFont="1" applyFill="1" applyBorder="1" applyAlignment="1" applyProtection="1">
      <alignment horizontal="center"/>
    </xf>
    <xf numFmtId="4" fontId="14" fillId="3" borderId="1" xfId="68" applyNumberFormat="1" applyFont="1" applyFill="1" applyBorder="1" applyAlignment="1" applyProtection="1">
      <alignment horizontal="right" shrinkToFit="1"/>
    </xf>
    <xf numFmtId="0" fontId="14" fillId="3" borderId="1" xfId="0" applyFont="1" applyFill="1" applyBorder="1" applyAlignment="1">
      <alignment horizontal="left" vertical="top" wrapText="1"/>
    </xf>
    <xf numFmtId="0" fontId="14" fillId="3" borderId="37" xfId="49" applyNumberFormat="1" applyFont="1" applyFill="1" applyBorder="1" applyAlignment="1" applyProtection="1">
      <alignment horizontal="left" vertical="top" wrapText="1"/>
    </xf>
    <xf numFmtId="49" fontId="14" fillId="3" borderId="37" xfId="0" applyNumberFormat="1" applyFont="1" applyFill="1" applyBorder="1" applyAlignment="1">
      <alignment horizontal="center"/>
    </xf>
    <xf numFmtId="49" fontId="14" fillId="3" borderId="37" xfId="59" applyNumberFormat="1" applyFont="1" applyFill="1" applyBorder="1" applyAlignment="1" applyProtection="1">
      <alignment horizontal="center"/>
    </xf>
    <xf numFmtId="0" fontId="21" fillId="3" borderId="1" xfId="0" applyNumberFormat="1" applyFont="1" applyFill="1" applyBorder="1" applyAlignment="1">
      <alignment vertical="top" wrapText="1"/>
    </xf>
    <xf numFmtId="0" fontId="21" fillId="3" borderId="1" xfId="0" applyNumberFormat="1" applyFont="1" applyFill="1" applyBorder="1" applyAlignment="1">
      <alignment horizontal="center" wrapText="1"/>
    </xf>
    <xf numFmtId="4" fontId="14" fillId="3" borderId="1" xfId="68" applyNumberFormat="1" applyFont="1" applyFill="1" applyBorder="1" applyAlignment="1" applyProtection="1">
      <alignment horizontal="center" shrinkToFit="1"/>
    </xf>
    <xf numFmtId="0" fontId="21" fillId="3" borderId="1" xfId="0" applyFont="1" applyFill="1" applyBorder="1" applyAlignment="1">
      <alignment vertical="top" wrapText="1"/>
    </xf>
    <xf numFmtId="0" fontId="21" fillId="3" borderId="1" xfId="0" applyFont="1" applyFill="1" applyBorder="1" applyAlignment="1">
      <alignment horizontal="center"/>
    </xf>
    <xf numFmtId="0" fontId="14" fillId="3" borderId="1" xfId="0" applyFont="1" applyFill="1" applyBorder="1" applyAlignment="1">
      <alignment wrapText="1"/>
    </xf>
    <xf numFmtId="0" fontId="14" fillId="3" borderId="1" xfId="0" applyFont="1" applyFill="1" applyBorder="1" applyAlignment="1">
      <alignment horizontal="center" wrapText="1"/>
    </xf>
    <xf numFmtId="0" fontId="14" fillId="3" borderId="1" xfId="0" applyNumberFormat="1" applyFont="1" applyFill="1" applyBorder="1" applyAlignment="1">
      <alignment horizontal="left" vertical="top" wrapText="1"/>
    </xf>
    <xf numFmtId="49" fontId="14" fillId="3" borderId="34" xfId="0" applyNumberFormat="1" applyFont="1" applyFill="1" applyBorder="1" applyAlignment="1">
      <alignment horizontal="center"/>
    </xf>
    <xf numFmtId="0" fontId="14" fillId="3" borderId="37" xfId="0" applyNumberFormat="1" applyFont="1" applyFill="1" applyBorder="1" applyAlignment="1">
      <alignment horizontal="left" vertical="top" wrapText="1"/>
    </xf>
    <xf numFmtId="0" fontId="14" fillId="3" borderId="1" xfId="0" applyNumberFormat="1" applyFont="1" applyFill="1" applyBorder="1" applyAlignment="1">
      <alignment horizontal="center" wrapText="1"/>
    </xf>
    <xf numFmtId="0" fontId="21" fillId="3" borderId="1" xfId="0" applyNumberFormat="1" applyFont="1" applyFill="1" applyBorder="1" applyAlignment="1">
      <alignment horizontal="left" vertical="top" wrapText="1"/>
    </xf>
    <xf numFmtId="0" fontId="14" fillId="0" borderId="1" xfId="0" applyFont="1" applyBorder="1" applyAlignment="1">
      <alignment horizontal="center" vertical="top" wrapText="1"/>
    </xf>
    <xf numFmtId="4" fontId="13" fillId="0" borderId="1" xfId="68" applyNumberFormat="1" applyFont="1" applyBorder="1" applyAlignment="1" applyProtection="1">
      <alignment horizontal="right" shrinkToFit="1"/>
    </xf>
    <xf numFmtId="0" fontId="13" fillId="0" borderId="1" xfId="0" applyFont="1" applyBorder="1" applyAlignment="1">
      <alignment horizontal="left" vertical="top" wrapText="1"/>
    </xf>
    <xf numFmtId="0" fontId="14" fillId="3" borderId="1" xfId="0" applyFont="1" applyFill="1" applyBorder="1" applyAlignment="1">
      <alignment horizontal="center"/>
    </xf>
    <xf numFmtId="0" fontId="26" fillId="0" borderId="1" xfId="0" applyFont="1" applyBorder="1" applyAlignment="1">
      <alignment horizontal="center"/>
    </xf>
    <xf numFmtId="0" fontId="14" fillId="0" borderId="1" xfId="0" applyFont="1" applyBorder="1" applyAlignment="1">
      <alignment horizontal="left" vertical="top"/>
    </xf>
    <xf numFmtId="0" fontId="14" fillId="0" borderId="37" xfId="0" applyFont="1" applyBorder="1" applyAlignment="1">
      <alignment horizontal="left" vertical="top" wrapText="1"/>
    </xf>
    <xf numFmtId="0" fontId="23" fillId="0" borderId="1" xfId="126" applyFont="1" applyBorder="1" applyAlignment="1">
      <alignment wrapText="1"/>
    </xf>
    <xf numFmtId="0" fontId="14" fillId="3" borderId="1" xfId="0" applyFont="1" applyFill="1" applyBorder="1" applyAlignment="1">
      <alignment horizontal="left" wrapText="1"/>
    </xf>
    <xf numFmtId="0" fontId="0" fillId="0" borderId="0" xfId="0" applyAlignment="1">
      <alignment horizontal="center"/>
    </xf>
    <xf numFmtId="0" fontId="20" fillId="0" borderId="0" xfId="0" applyFont="1" applyAlignment="1">
      <alignment horizontal="center"/>
    </xf>
    <xf numFmtId="0" fontId="14" fillId="0" borderId="1" xfId="0" applyFont="1" applyBorder="1" applyAlignment="1">
      <alignment horizontal="center" vertical="top"/>
    </xf>
    <xf numFmtId="0" fontId="14" fillId="0" borderId="1" xfId="0" applyFont="1" applyBorder="1" applyAlignment="1">
      <alignment horizontal="center" vertical="top" wrapText="1"/>
    </xf>
    <xf numFmtId="0" fontId="24" fillId="0" borderId="0" xfId="0" applyFont="1" applyAlignment="1">
      <alignment horizontal="center"/>
    </xf>
  </cellXfs>
  <cellStyles count="127">
    <cellStyle name="br" xfId="117" xr:uid="{00000000-0005-0000-0000-000000000000}"/>
    <cellStyle name="col" xfId="118" xr:uid="{00000000-0005-0000-0000-000001000000}"/>
    <cellStyle name="st123" xfId="2" xr:uid="{00000000-0005-0000-0000-000002000000}"/>
    <cellStyle name="style0" xfId="119" xr:uid="{00000000-0005-0000-0000-000003000000}"/>
    <cellStyle name="td" xfId="120" xr:uid="{00000000-0005-0000-0000-000004000000}"/>
    <cellStyle name="tr" xfId="121" xr:uid="{00000000-0005-0000-0000-000005000000}"/>
    <cellStyle name="xl100" xfId="3" xr:uid="{00000000-0005-0000-0000-000006000000}"/>
    <cellStyle name="xl101" xfId="4" xr:uid="{00000000-0005-0000-0000-000007000000}"/>
    <cellStyle name="xl102" xfId="5" xr:uid="{00000000-0005-0000-0000-000008000000}"/>
    <cellStyle name="xl103" xfId="6" xr:uid="{00000000-0005-0000-0000-000009000000}"/>
    <cellStyle name="xl104" xfId="7" xr:uid="{00000000-0005-0000-0000-00000A000000}"/>
    <cellStyle name="xl105" xfId="8" xr:uid="{00000000-0005-0000-0000-00000B000000}"/>
    <cellStyle name="xl106" xfId="9" xr:uid="{00000000-0005-0000-0000-00000C000000}"/>
    <cellStyle name="xl107" xfId="10" xr:uid="{00000000-0005-0000-0000-00000D000000}"/>
    <cellStyle name="xl108" xfId="11" xr:uid="{00000000-0005-0000-0000-00000E000000}"/>
    <cellStyle name="xl109" xfId="12" xr:uid="{00000000-0005-0000-0000-00000F000000}"/>
    <cellStyle name="xl110" xfId="13" xr:uid="{00000000-0005-0000-0000-000010000000}"/>
    <cellStyle name="xl111" xfId="14" xr:uid="{00000000-0005-0000-0000-000011000000}"/>
    <cellStyle name="xl112" xfId="15" xr:uid="{00000000-0005-0000-0000-000012000000}"/>
    <cellStyle name="xl113" xfId="16" xr:uid="{00000000-0005-0000-0000-000013000000}"/>
    <cellStyle name="xl114" xfId="17" xr:uid="{00000000-0005-0000-0000-000014000000}"/>
    <cellStyle name="xl115" xfId="18" xr:uid="{00000000-0005-0000-0000-000015000000}"/>
    <cellStyle name="xl116" xfId="19" xr:uid="{00000000-0005-0000-0000-000016000000}"/>
    <cellStyle name="xl117" xfId="20" xr:uid="{00000000-0005-0000-0000-000017000000}"/>
    <cellStyle name="xl118" xfId="21" xr:uid="{00000000-0005-0000-0000-000018000000}"/>
    <cellStyle name="xl119" xfId="22" xr:uid="{00000000-0005-0000-0000-000019000000}"/>
    <cellStyle name="xl120" xfId="23" xr:uid="{00000000-0005-0000-0000-00001A000000}"/>
    <cellStyle name="xl121" xfId="24" xr:uid="{00000000-0005-0000-0000-00001B000000}"/>
    <cellStyle name="xl122" xfId="25" xr:uid="{00000000-0005-0000-0000-00001C000000}"/>
    <cellStyle name="xl123" xfId="26" xr:uid="{00000000-0005-0000-0000-00001D000000}"/>
    <cellStyle name="xl124" xfId="27" xr:uid="{00000000-0005-0000-0000-00001E000000}"/>
    <cellStyle name="xl125" xfId="28" xr:uid="{00000000-0005-0000-0000-00001F000000}"/>
    <cellStyle name="xl126" xfId="29" xr:uid="{00000000-0005-0000-0000-000020000000}"/>
    <cellStyle name="xl127" xfId="30" xr:uid="{00000000-0005-0000-0000-000021000000}"/>
    <cellStyle name="xl128" xfId="31" xr:uid="{00000000-0005-0000-0000-000022000000}"/>
    <cellStyle name="xl129" xfId="32" xr:uid="{00000000-0005-0000-0000-000023000000}"/>
    <cellStyle name="xl130" xfId="33" xr:uid="{00000000-0005-0000-0000-000024000000}"/>
    <cellStyle name="xl131" xfId="34" xr:uid="{00000000-0005-0000-0000-000025000000}"/>
    <cellStyle name="xl132" xfId="35" xr:uid="{00000000-0005-0000-0000-000026000000}"/>
    <cellStyle name="xl133" xfId="36" xr:uid="{00000000-0005-0000-0000-000027000000}"/>
    <cellStyle name="xl134" xfId="37" xr:uid="{00000000-0005-0000-0000-000028000000}"/>
    <cellStyle name="xl135" xfId="38" xr:uid="{00000000-0005-0000-0000-000029000000}"/>
    <cellStyle name="xl136" xfId="39" xr:uid="{00000000-0005-0000-0000-00002A000000}"/>
    <cellStyle name="xl137" xfId="40" xr:uid="{00000000-0005-0000-0000-00002B000000}"/>
    <cellStyle name="xl138" xfId="122" xr:uid="{00000000-0005-0000-0000-00002C000000}"/>
    <cellStyle name="xl21" xfId="123" xr:uid="{00000000-0005-0000-0000-00002D000000}"/>
    <cellStyle name="xl22" xfId="41" xr:uid="{00000000-0005-0000-0000-00002E000000}"/>
    <cellStyle name="xl23" xfId="42" xr:uid="{00000000-0005-0000-0000-00002F000000}"/>
    <cellStyle name="xl24" xfId="43" xr:uid="{00000000-0005-0000-0000-000030000000}"/>
    <cellStyle name="xl25" xfId="44" xr:uid="{00000000-0005-0000-0000-000031000000}"/>
    <cellStyle name="xl26" xfId="45" xr:uid="{00000000-0005-0000-0000-000032000000}"/>
    <cellStyle name="xl27" xfId="46" xr:uid="{00000000-0005-0000-0000-000033000000}"/>
    <cellStyle name="xl28" xfId="47" xr:uid="{00000000-0005-0000-0000-000034000000}"/>
    <cellStyle name="xl29" xfId="48" xr:uid="{00000000-0005-0000-0000-000035000000}"/>
    <cellStyle name="xl30" xfId="49" xr:uid="{00000000-0005-0000-0000-000036000000}"/>
    <cellStyle name="xl31" xfId="50" xr:uid="{00000000-0005-0000-0000-000037000000}"/>
    <cellStyle name="xl32" xfId="124" xr:uid="{00000000-0005-0000-0000-000038000000}"/>
    <cellStyle name="xl33" xfId="51" xr:uid="{00000000-0005-0000-0000-000039000000}"/>
    <cellStyle name="xl34" xfId="52" xr:uid="{00000000-0005-0000-0000-00003A000000}"/>
    <cellStyle name="xl35" xfId="53" xr:uid="{00000000-0005-0000-0000-00003B000000}"/>
    <cellStyle name="xl36" xfId="54" xr:uid="{00000000-0005-0000-0000-00003C000000}"/>
    <cellStyle name="xl37" xfId="55" xr:uid="{00000000-0005-0000-0000-00003D000000}"/>
    <cellStyle name="xl38" xfId="125" xr:uid="{00000000-0005-0000-0000-00003E000000}"/>
    <cellStyle name="xl39" xfId="56" xr:uid="{00000000-0005-0000-0000-00003F000000}"/>
    <cellStyle name="xl40" xfId="57" xr:uid="{00000000-0005-0000-0000-000040000000}"/>
    <cellStyle name="xl41" xfId="58" xr:uid="{00000000-0005-0000-0000-000041000000}"/>
    <cellStyle name="xl42" xfId="59" xr:uid="{00000000-0005-0000-0000-000042000000}"/>
    <cellStyle name="xl43" xfId="60" xr:uid="{00000000-0005-0000-0000-000043000000}"/>
    <cellStyle name="xl44" xfId="61" xr:uid="{00000000-0005-0000-0000-000044000000}"/>
    <cellStyle name="xl45" xfId="62" xr:uid="{00000000-0005-0000-0000-000045000000}"/>
    <cellStyle name="xl46" xfId="63" xr:uid="{00000000-0005-0000-0000-000046000000}"/>
    <cellStyle name="xl47" xfId="64" xr:uid="{00000000-0005-0000-0000-000047000000}"/>
    <cellStyle name="xl48" xfId="65" xr:uid="{00000000-0005-0000-0000-000048000000}"/>
    <cellStyle name="xl49" xfId="66" xr:uid="{00000000-0005-0000-0000-000049000000}"/>
    <cellStyle name="xl50" xfId="67" xr:uid="{00000000-0005-0000-0000-00004A000000}"/>
    <cellStyle name="xl51" xfId="68" xr:uid="{00000000-0005-0000-0000-00004B000000}"/>
    <cellStyle name="xl52" xfId="69" xr:uid="{00000000-0005-0000-0000-00004C000000}"/>
    <cellStyle name="xl53" xfId="70" xr:uid="{00000000-0005-0000-0000-00004D000000}"/>
    <cellStyle name="xl54" xfId="71" xr:uid="{00000000-0005-0000-0000-00004E000000}"/>
    <cellStyle name="xl55" xfId="72" xr:uid="{00000000-0005-0000-0000-00004F000000}"/>
    <cellStyle name="xl56" xfId="73" xr:uid="{00000000-0005-0000-0000-000050000000}"/>
    <cellStyle name="xl57" xfId="74" xr:uid="{00000000-0005-0000-0000-000051000000}"/>
    <cellStyle name="xl58" xfId="75" xr:uid="{00000000-0005-0000-0000-000052000000}"/>
    <cellStyle name="xl59" xfId="76" xr:uid="{00000000-0005-0000-0000-000053000000}"/>
    <cellStyle name="xl60" xfId="77" xr:uid="{00000000-0005-0000-0000-000054000000}"/>
    <cellStyle name="xl61" xfId="78" xr:uid="{00000000-0005-0000-0000-000055000000}"/>
    <cellStyle name="xl62" xfId="79" xr:uid="{00000000-0005-0000-0000-000056000000}"/>
    <cellStyle name="xl63" xfId="80" xr:uid="{00000000-0005-0000-0000-000057000000}"/>
    <cellStyle name="xl64" xfId="81" xr:uid="{00000000-0005-0000-0000-000058000000}"/>
    <cellStyle name="xl65" xfId="82" xr:uid="{00000000-0005-0000-0000-000059000000}"/>
    <cellStyle name="xl66" xfId="83" xr:uid="{00000000-0005-0000-0000-00005A000000}"/>
    <cellStyle name="xl67" xfId="84" xr:uid="{00000000-0005-0000-0000-00005B000000}"/>
    <cellStyle name="xl68" xfId="85" xr:uid="{00000000-0005-0000-0000-00005C000000}"/>
    <cellStyle name="xl69" xfId="86" xr:uid="{00000000-0005-0000-0000-00005D000000}"/>
    <cellStyle name="xl70" xfId="87" xr:uid="{00000000-0005-0000-0000-00005E000000}"/>
    <cellStyle name="xl71" xfId="88" xr:uid="{00000000-0005-0000-0000-00005F000000}"/>
    <cellStyle name="xl72" xfId="89" xr:uid="{00000000-0005-0000-0000-000060000000}"/>
    <cellStyle name="xl73" xfId="90" xr:uid="{00000000-0005-0000-0000-000061000000}"/>
    <cellStyle name="xl74" xfId="91" xr:uid="{00000000-0005-0000-0000-000062000000}"/>
    <cellStyle name="xl75" xfId="92" xr:uid="{00000000-0005-0000-0000-000063000000}"/>
    <cellStyle name="xl76" xfId="93" xr:uid="{00000000-0005-0000-0000-000064000000}"/>
    <cellStyle name="xl77" xfId="94" xr:uid="{00000000-0005-0000-0000-000065000000}"/>
    <cellStyle name="xl78" xfId="95" xr:uid="{00000000-0005-0000-0000-000066000000}"/>
    <cellStyle name="xl79" xfId="96" xr:uid="{00000000-0005-0000-0000-000067000000}"/>
    <cellStyle name="xl80" xfId="97" xr:uid="{00000000-0005-0000-0000-000068000000}"/>
    <cellStyle name="xl81" xfId="98" xr:uid="{00000000-0005-0000-0000-000069000000}"/>
    <cellStyle name="xl82" xfId="99" xr:uid="{00000000-0005-0000-0000-00006A000000}"/>
    <cellStyle name="xl83" xfId="100" xr:uid="{00000000-0005-0000-0000-00006B000000}"/>
    <cellStyle name="xl84" xfId="101" xr:uid="{00000000-0005-0000-0000-00006C000000}"/>
    <cellStyle name="xl85" xfId="102" xr:uid="{00000000-0005-0000-0000-00006D000000}"/>
    <cellStyle name="xl86" xfId="103" xr:uid="{00000000-0005-0000-0000-00006E000000}"/>
    <cellStyle name="xl87" xfId="104" xr:uid="{00000000-0005-0000-0000-00006F000000}"/>
    <cellStyle name="xl88" xfId="105" xr:uid="{00000000-0005-0000-0000-000070000000}"/>
    <cellStyle name="xl89" xfId="106" xr:uid="{00000000-0005-0000-0000-000071000000}"/>
    <cellStyle name="xl90" xfId="107" xr:uid="{00000000-0005-0000-0000-000072000000}"/>
    <cellStyle name="xl91" xfId="108" xr:uid="{00000000-0005-0000-0000-000073000000}"/>
    <cellStyle name="xl92" xfId="109" xr:uid="{00000000-0005-0000-0000-000074000000}"/>
    <cellStyle name="xl93" xfId="110" xr:uid="{00000000-0005-0000-0000-000075000000}"/>
    <cellStyle name="xl94" xfId="111" xr:uid="{00000000-0005-0000-0000-000076000000}"/>
    <cellStyle name="xl95" xfId="112" xr:uid="{00000000-0005-0000-0000-000077000000}"/>
    <cellStyle name="xl96" xfId="113" xr:uid="{00000000-0005-0000-0000-000078000000}"/>
    <cellStyle name="xl97" xfId="114" xr:uid="{00000000-0005-0000-0000-000079000000}"/>
    <cellStyle name="xl98" xfId="115" xr:uid="{00000000-0005-0000-0000-00007A000000}"/>
    <cellStyle name="xl99" xfId="116" xr:uid="{00000000-0005-0000-0000-00007B000000}"/>
    <cellStyle name="Гиперссылка" xfId="126" builtinId="8"/>
    <cellStyle name="Обычный" xfId="0" builtinId="0"/>
    <cellStyle name="Обычный 2" xfId="1" xr:uid="{00000000-0005-0000-0000-00007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769F464B1E88A9FB6864D0BCB67664DF56DF2450649EF0B8D41680731918B3B21FD09F3CF7AC967783B408C34843C4DB881FD9E6E9422626y9i6L" TargetMode="External"/><Relationship Id="rId2" Type="http://schemas.openxmlformats.org/officeDocument/2006/relationships/hyperlink" Target="consultantplus://offline/ref=A1856DF7B5F2BCFA10BBFF185667C76D2E1A05CD5F7D6CAA9D9A49F01F7A9A543208FFC6A2A9CEEEC7F9CE0AAA8BB128F828859153FD7EC3i86DH" TargetMode="External"/><Relationship Id="rId1" Type="http://schemas.openxmlformats.org/officeDocument/2006/relationships/hyperlink" Target="consultantplus://offline/ref=AF470D042599C7A4FF508EA357E9EDE95E14ADE3C107C1877437049A2667BF5FB51BBCEAF6518BBB15D8FBF437475150810491EA289892A1N1E9M" TargetMode="External"/><Relationship Id="rId6" Type="http://schemas.openxmlformats.org/officeDocument/2006/relationships/printerSettings" Target="../printerSettings/printerSettings1.bin"/><Relationship Id="rId5" Type="http://schemas.openxmlformats.org/officeDocument/2006/relationships/hyperlink" Target="https://login.consultant.ru/link/?req=doc&amp;base=LAW&amp;n=433320&amp;dst=101595&amp;field=134&amp;date=08.12.2022" TargetMode="External"/><Relationship Id="rId4" Type="http://schemas.openxmlformats.org/officeDocument/2006/relationships/hyperlink" Target="consultantplus://offline/ref=3E15849C68A13331AF752F9A1E019EF32BE938894A1F2CE0CD7344A260EDE1DE42FC52BAA90615D4B82577E7B7845B5E12667BAE18C2B904qAz4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80"/>
  <sheetViews>
    <sheetView tabSelected="1" view="pageLayout" topLeftCell="A373" zoomScaleNormal="100" workbookViewId="0">
      <selection activeCell="A338" sqref="A338"/>
    </sheetView>
  </sheetViews>
  <sheetFormatPr defaultRowHeight="15" x14ac:dyDescent="0.25"/>
  <cols>
    <col min="1" max="1" width="49.28515625" customWidth="1"/>
    <col min="2" max="2" width="7.85546875" customWidth="1"/>
    <col min="3" max="3" width="22.7109375" customWidth="1"/>
    <col min="4" max="4" width="11.28515625" customWidth="1"/>
  </cols>
  <sheetData>
    <row r="1" spans="1:5" ht="15.75" x14ac:dyDescent="0.25">
      <c r="A1" s="5"/>
      <c r="B1" s="6"/>
      <c r="C1" s="1" t="s">
        <v>147</v>
      </c>
      <c r="D1" s="2"/>
      <c r="E1" s="2"/>
    </row>
    <row r="2" spans="1:5" ht="15.75" x14ac:dyDescent="0.25">
      <c r="A2" s="5"/>
      <c r="B2" s="6"/>
      <c r="C2" s="3" t="s">
        <v>148</v>
      </c>
      <c r="D2" s="2"/>
      <c r="E2" s="2"/>
    </row>
    <row r="3" spans="1:5" ht="15.75" x14ac:dyDescent="0.25">
      <c r="A3" s="5"/>
      <c r="B3" s="6"/>
      <c r="C3" s="1" t="s">
        <v>149</v>
      </c>
      <c r="D3" s="4"/>
      <c r="E3" s="4"/>
    </row>
    <row r="4" spans="1:5" ht="15.75" x14ac:dyDescent="0.25">
      <c r="A4" s="5"/>
      <c r="B4" s="6"/>
      <c r="C4" s="3" t="s">
        <v>588</v>
      </c>
      <c r="D4" s="4"/>
      <c r="E4" s="4"/>
    </row>
    <row r="5" spans="1:5" ht="15.75" x14ac:dyDescent="0.25">
      <c r="A5" s="5"/>
      <c r="B5" s="6"/>
      <c r="C5" s="3"/>
      <c r="D5" s="4"/>
      <c r="E5" s="4"/>
    </row>
    <row r="6" spans="1:5" ht="15.75" x14ac:dyDescent="0.25">
      <c r="A6" s="87" t="s">
        <v>316</v>
      </c>
      <c r="B6" s="87"/>
      <c r="C6" s="87"/>
      <c r="D6" s="87"/>
    </row>
    <row r="7" spans="1:5" ht="15.75" x14ac:dyDescent="0.25">
      <c r="A7" s="87" t="s">
        <v>317</v>
      </c>
      <c r="B7" s="90"/>
      <c r="C7" s="90"/>
      <c r="D7" s="90"/>
    </row>
    <row r="8" spans="1:5" ht="15.75" x14ac:dyDescent="0.25">
      <c r="A8" s="87" t="s">
        <v>318</v>
      </c>
      <c r="B8" s="87"/>
      <c r="C8" s="87"/>
      <c r="D8" s="87"/>
    </row>
    <row r="9" spans="1:5" ht="15.75" x14ac:dyDescent="0.25">
      <c r="A9" s="87" t="s">
        <v>498</v>
      </c>
      <c r="B9" s="87"/>
      <c r="C9" s="87"/>
      <c r="D9" s="87"/>
    </row>
    <row r="10" spans="1:5" x14ac:dyDescent="0.25">
      <c r="A10" s="5"/>
      <c r="B10" s="5"/>
      <c r="C10" s="5"/>
      <c r="D10" s="5"/>
    </row>
    <row r="11" spans="1:5" ht="15.4" customHeight="1" x14ac:dyDescent="0.25">
      <c r="A11" s="88" t="s">
        <v>0</v>
      </c>
      <c r="B11" s="89" t="s">
        <v>1</v>
      </c>
      <c r="C11" s="89"/>
      <c r="D11" s="89" t="s">
        <v>499</v>
      </c>
    </row>
    <row r="12" spans="1:5" ht="52.5" customHeight="1" x14ac:dyDescent="0.25">
      <c r="A12" s="88"/>
      <c r="B12" s="77" t="s">
        <v>2</v>
      </c>
      <c r="C12" s="77" t="s">
        <v>3</v>
      </c>
      <c r="D12" s="89"/>
    </row>
    <row r="13" spans="1:5" x14ac:dyDescent="0.25">
      <c r="A13" s="7">
        <v>1</v>
      </c>
      <c r="B13" s="7">
        <v>2</v>
      </c>
      <c r="C13" s="7">
        <v>3</v>
      </c>
      <c r="D13" s="7">
        <v>4</v>
      </c>
    </row>
    <row r="14" spans="1:5" ht="16.899999999999999" customHeight="1" x14ac:dyDescent="0.25">
      <c r="A14" s="23" t="s">
        <v>4</v>
      </c>
      <c r="B14" s="8"/>
      <c r="C14" s="9" t="s">
        <v>10</v>
      </c>
      <c r="D14" s="10">
        <f>D15+D31+D43+D102+D114+D158+D176+D204+D259+D284+D369+D163+D119+D108</f>
        <v>629126.9800000001</v>
      </c>
    </row>
    <row r="15" spans="1:5" ht="28.5" x14ac:dyDescent="0.25">
      <c r="A15" s="24" t="s">
        <v>12</v>
      </c>
      <c r="B15" s="39" t="s">
        <v>11</v>
      </c>
      <c r="C15" s="12"/>
      <c r="D15" s="78">
        <f t="shared" ref="D15:D17" si="0">D16</f>
        <v>1962.9899999999998</v>
      </c>
    </row>
    <row r="16" spans="1:5" ht="19.899999999999999" customHeight="1" x14ac:dyDescent="0.25">
      <c r="A16" s="25" t="s">
        <v>396</v>
      </c>
      <c r="B16" s="40" t="s">
        <v>11</v>
      </c>
      <c r="C16" s="13" t="s">
        <v>13</v>
      </c>
      <c r="D16" s="21">
        <f t="shared" si="0"/>
        <v>1962.9899999999998</v>
      </c>
    </row>
    <row r="17" spans="1:4" ht="28.5" customHeight="1" x14ac:dyDescent="0.25">
      <c r="A17" s="25" t="s">
        <v>397</v>
      </c>
      <c r="B17" s="40" t="s">
        <v>11</v>
      </c>
      <c r="C17" s="13" t="s">
        <v>14</v>
      </c>
      <c r="D17" s="21">
        <f t="shared" si="0"/>
        <v>1962.9899999999998</v>
      </c>
    </row>
    <row r="18" spans="1:4" ht="19.149999999999999" customHeight="1" x14ac:dyDescent="0.25">
      <c r="A18" s="25" t="s">
        <v>398</v>
      </c>
      <c r="B18" s="40" t="s">
        <v>11</v>
      </c>
      <c r="C18" s="13" t="s">
        <v>15</v>
      </c>
      <c r="D18" s="21">
        <f>D19+D22+D24</f>
        <v>1962.9899999999998</v>
      </c>
    </row>
    <row r="19" spans="1:4" ht="30" customHeight="1" x14ac:dyDescent="0.25">
      <c r="A19" s="25" t="s">
        <v>399</v>
      </c>
      <c r="B19" s="40" t="s">
        <v>11</v>
      </c>
      <c r="C19" s="13" t="s">
        <v>16</v>
      </c>
      <c r="D19" s="21">
        <f>D21+D20</f>
        <v>1197.7099999999998</v>
      </c>
    </row>
    <row r="20" spans="1:4" ht="42" customHeight="1" x14ac:dyDescent="0.25">
      <c r="A20" s="25" t="s">
        <v>400</v>
      </c>
      <c r="B20" s="40" t="s">
        <v>11</v>
      </c>
      <c r="C20" s="13" t="s">
        <v>219</v>
      </c>
      <c r="D20" s="21">
        <v>38.36</v>
      </c>
    </row>
    <row r="21" spans="1:4" ht="63.75" x14ac:dyDescent="0.25">
      <c r="A21" s="25" t="s">
        <v>401</v>
      </c>
      <c r="B21" s="40" t="s">
        <v>11</v>
      </c>
      <c r="C21" s="13" t="s">
        <v>17</v>
      </c>
      <c r="D21" s="21">
        <v>1159.3499999999999</v>
      </c>
    </row>
    <row r="22" spans="1:4" ht="19.899999999999999" customHeight="1" x14ac:dyDescent="0.25">
      <c r="A22" s="25" t="s">
        <v>402</v>
      </c>
      <c r="B22" s="40" t="s">
        <v>11</v>
      </c>
      <c r="C22" s="13" t="s">
        <v>18</v>
      </c>
      <c r="D22" s="21">
        <f>D23</f>
        <v>49.63</v>
      </c>
    </row>
    <row r="23" spans="1:4" ht="57" customHeight="1" x14ac:dyDescent="0.25">
      <c r="A23" s="25" t="s">
        <v>403</v>
      </c>
      <c r="B23" s="40" t="s">
        <v>11</v>
      </c>
      <c r="C23" s="13" t="s">
        <v>19</v>
      </c>
      <c r="D23" s="21">
        <v>49.63</v>
      </c>
    </row>
    <row r="24" spans="1:4" ht="18" customHeight="1" x14ac:dyDescent="0.25">
      <c r="A24" s="25" t="s">
        <v>152</v>
      </c>
      <c r="B24" s="40" t="s">
        <v>11</v>
      </c>
      <c r="C24" s="13" t="s">
        <v>20</v>
      </c>
      <c r="D24" s="21">
        <f>D25+D28</f>
        <v>715.65</v>
      </c>
    </row>
    <row r="25" spans="1:4" ht="18" customHeight="1" x14ac:dyDescent="0.25">
      <c r="A25" s="25" t="s">
        <v>151</v>
      </c>
      <c r="B25" s="40" t="s">
        <v>11</v>
      </c>
      <c r="C25" s="13" t="s">
        <v>150</v>
      </c>
      <c r="D25" s="21">
        <f>D27+D26</f>
        <v>217.21</v>
      </c>
    </row>
    <row r="26" spans="1:4" ht="33" customHeight="1" x14ac:dyDescent="0.25">
      <c r="A26" s="26" t="s">
        <v>501</v>
      </c>
      <c r="B26" s="40" t="s">
        <v>11</v>
      </c>
      <c r="C26" s="13" t="s">
        <v>500</v>
      </c>
      <c r="D26" s="21">
        <v>0.02</v>
      </c>
    </row>
    <row r="27" spans="1:4" ht="51" x14ac:dyDescent="0.25">
      <c r="A27" s="26" t="s">
        <v>136</v>
      </c>
      <c r="B27" s="40" t="s">
        <v>11</v>
      </c>
      <c r="C27" s="13" t="s">
        <v>135</v>
      </c>
      <c r="D27" s="21">
        <v>217.19</v>
      </c>
    </row>
    <row r="28" spans="1:4" x14ac:dyDescent="0.25">
      <c r="A28" s="26" t="s">
        <v>319</v>
      </c>
      <c r="B28" s="40" t="s">
        <v>11</v>
      </c>
      <c r="C28" s="13" t="s">
        <v>322</v>
      </c>
      <c r="D28" s="21">
        <f>D29+D30</f>
        <v>498.44</v>
      </c>
    </row>
    <row r="29" spans="1:4" ht="25.5" x14ac:dyDescent="0.25">
      <c r="A29" s="26" t="s">
        <v>320</v>
      </c>
      <c r="B29" s="40" t="s">
        <v>11</v>
      </c>
      <c r="C29" s="13" t="s">
        <v>321</v>
      </c>
      <c r="D29" s="21">
        <v>17.68</v>
      </c>
    </row>
    <row r="30" spans="1:4" ht="51" x14ac:dyDescent="0.25">
      <c r="A30" s="26" t="s">
        <v>154</v>
      </c>
      <c r="B30" s="40" t="s">
        <v>11</v>
      </c>
      <c r="C30" s="13" t="s">
        <v>153</v>
      </c>
      <c r="D30" s="21">
        <v>480.76</v>
      </c>
    </row>
    <row r="31" spans="1:4" x14ac:dyDescent="0.25">
      <c r="A31" s="27" t="s">
        <v>23</v>
      </c>
      <c r="B31" s="39" t="s">
        <v>22</v>
      </c>
      <c r="C31" s="14"/>
      <c r="D31" s="78">
        <f t="shared" ref="D31:D33" si="1">D32</f>
        <v>4821.28</v>
      </c>
    </row>
    <row r="32" spans="1:4" x14ac:dyDescent="0.25">
      <c r="A32" s="25" t="s">
        <v>396</v>
      </c>
      <c r="B32" s="40" t="s">
        <v>22</v>
      </c>
      <c r="C32" s="13" t="s">
        <v>13</v>
      </c>
      <c r="D32" s="21">
        <f t="shared" si="1"/>
        <v>4821.28</v>
      </c>
    </row>
    <row r="33" spans="1:4" ht="38.25" x14ac:dyDescent="0.25">
      <c r="A33" s="25" t="s">
        <v>404</v>
      </c>
      <c r="B33" s="40" t="s">
        <v>22</v>
      </c>
      <c r="C33" s="13" t="s">
        <v>24</v>
      </c>
      <c r="D33" s="21">
        <f t="shared" si="1"/>
        <v>4821.28</v>
      </c>
    </row>
    <row r="34" spans="1:4" ht="29.65" customHeight="1" x14ac:dyDescent="0.25">
      <c r="A34" s="25" t="s">
        <v>405</v>
      </c>
      <c r="B34" s="40" t="s">
        <v>22</v>
      </c>
      <c r="C34" s="13" t="s">
        <v>25</v>
      </c>
      <c r="D34" s="21">
        <f>D35+D37+D39+D41</f>
        <v>4821.28</v>
      </c>
    </row>
    <row r="35" spans="1:4" ht="69.400000000000006" customHeight="1" x14ac:dyDescent="0.25">
      <c r="A35" s="25" t="s">
        <v>406</v>
      </c>
      <c r="B35" s="40" t="s">
        <v>22</v>
      </c>
      <c r="C35" s="13" t="s">
        <v>26</v>
      </c>
      <c r="D35" s="21">
        <f>D36</f>
        <v>2416.94</v>
      </c>
    </row>
    <row r="36" spans="1:4" ht="105.4" customHeight="1" x14ac:dyDescent="0.25">
      <c r="A36" s="25" t="s">
        <v>156</v>
      </c>
      <c r="B36" s="40" t="s">
        <v>22</v>
      </c>
      <c r="C36" s="13" t="s">
        <v>155</v>
      </c>
      <c r="D36" s="21">
        <v>2416.94</v>
      </c>
    </row>
    <row r="37" spans="1:4" ht="82.15" customHeight="1" x14ac:dyDescent="0.25">
      <c r="A37" s="25" t="s">
        <v>407</v>
      </c>
      <c r="B37" s="40" t="s">
        <v>22</v>
      </c>
      <c r="C37" s="13" t="s">
        <v>27</v>
      </c>
      <c r="D37" s="21">
        <f>D38</f>
        <v>13.05</v>
      </c>
    </row>
    <row r="38" spans="1:4" ht="120" customHeight="1" x14ac:dyDescent="0.25">
      <c r="A38" s="26" t="s">
        <v>158</v>
      </c>
      <c r="B38" s="40" t="s">
        <v>22</v>
      </c>
      <c r="C38" s="13" t="s">
        <v>157</v>
      </c>
      <c r="D38" s="21">
        <v>13.05</v>
      </c>
    </row>
    <row r="39" spans="1:4" ht="68.650000000000006" customHeight="1" x14ac:dyDescent="0.25">
      <c r="A39" s="25" t="s">
        <v>5</v>
      </c>
      <c r="B39" s="40" t="s">
        <v>22</v>
      </c>
      <c r="C39" s="13" t="s">
        <v>28</v>
      </c>
      <c r="D39" s="21">
        <f>D40</f>
        <v>2668.58</v>
      </c>
    </row>
    <row r="40" spans="1:4" ht="105.4" customHeight="1" x14ac:dyDescent="0.25">
      <c r="A40" s="26" t="s">
        <v>160</v>
      </c>
      <c r="B40" s="40" t="s">
        <v>22</v>
      </c>
      <c r="C40" s="13" t="s">
        <v>159</v>
      </c>
      <c r="D40" s="21">
        <v>2668.58</v>
      </c>
    </row>
    <row r="41" spans="1:4" ht="70.150000000000006" customHeight="1" x14ac:dyDescent="0.25">
      <c r="A41" s="25" t="s">
        <v>408</v>
      </c>
      <c r="B41" s="40" t="s">
        <v>22</v>
      </c>
      <c r="C41" s="13" t="s">
        <v>29</v>
      </c>
      <c r="D41" s="21">
        <f>D42</f>
        <v>-277.29000000000002</v>
      </c>
    </row>
    <row r="42" spans="1:4" ht="103.9" customHeight="1" x14ac:dyDescent="0.25">
      <c r="A42" s="26" t="s">
        <v>162</v>
      </c>
      <c r="B42" s="40" t="s">
        <v>22</v>
      </c>
      <c r="C42" s="13" t="s">
        <v>161</v>
      </c>
      <c r="D42" s="21">
        <v>-277.29000000000002</v>
      </c>
    </row>
    <row r="43" spans="1:4" x14ac:dyDescent="0.25">
      <c r="A43" s="28" t="s">
        <v>31</v>
      </c>
      <c r="B43" s="39" t="s">
        <v>30</v>
      </c>
      <c r="C43" s="14"/>
      <c r="D43" s="78">
        <f>D44</f>
        <v>118492.52000000002</v>
      </c>
    </row>
    <row r="44" spans="1:4" x14ac:dyDescent="0.25">
      <c r="A44" s="25" t="s">
        <v>396</v>
      </c>
      <c r="B44" s="40" t="s">
        <v>30</v>
      </c>
      <c r="C44" s="13" t="s">
        <v>34</v>
      </c>
      <c r="D44" s="21">
        <f>D45+D62+D87+D93+D99</f>
        <v>118492.52000000002</v>
      </c>
    </row>
    <row r="45" spans="1:4" x14ac:dyDescent="0.25">
      <c r="A45" s="25" t="s">
        <v>409</v>
      </c>
      <c r="B45" s="40" t="s">
        <v>30</v>
      </c>
      <c r="C45" s="13" t="s">
        <v>35</v>
      </c>
      <c r="D45" s="21">
        <f>D46</f>
        <v>36977.810000000005</v>
      </c>
    </row>
    <row r="46" spans="1:4" x14ac:dyDescent="0.25">
      <c r="A46" s="25" t="s">
        <v>410</v>
      </c>
      <c r="B46" s="40" t="s">
        <v>30</v>
      </c>
      <c r="C46" s="13" t="s">
        <v>36</v>
      </c>
      <c r="D46" s="21">
        <f>D47+D51+D55+D59</f>
        <v>36977.810000000005</v>
      </c>
    </row>
    <row r="47" spans="1:4" ht="67.900000000000006" customHeight="1" x14ac:dyDescent="0.25">
      <c r="A47" s="25" t="s">
        <v>411</v>
      </c>
      <c r="B47" s="40" t="s">
        <v>30</v>
      </c>
      <c r="C47" s="13" t="s">
        <v>37</v>
      </c>
      <c r="D47" s="21">
        <f>D48+D49+D50</f>
        <v>36533.780000000006</v>
      </c>
    </row>
    <row r="48" spans="1:4" ht="94.9" customHeight="1" x14ac:dyDescent="0.25">
      <c r="A48" s="25" t="s">
        <v>412</v>
      </c>
      <c r="B48" s="40" t="s">
        <v>30</v>
      </c>
      <c r="C48" s="13" t="s">
        <v>38</v>
      </c>
      <c r="D48" s="21">
        <v>36467.550000000003</v>
      </c>
    </row>
    <row r="49" spans="1:5" ht="79.900000000000006" customHeight="1" x14ac:dyDescent="0.25">
      <c r="A49" s="25" t="s">
        <v>413</v>
      </c>
      <c r="B49" s="40" t="s">
        <v>30</v>
      </c>
      <c r="C49" s="13" t="s">
        <v>39</v>
      </c>
      <c r="D49" s="21">
        <v>53.54</v>
      </c>
    </row>
    <row r="50" spans="1:5" ht="93.4" customHeight="1" x14ac:dyDescent="0.25">
      <c r="A50" s="25" t="s">
        <v>414</v>
      </c>
      <c r="B50" s="40" t="s">
        <v>30</v>
      </c>
      <c r="C50" s="13" t="s">
        <v>40</v>
      </c>
      <c r="D50" s="21">
        <v>12.69</v>
      </c>
    </row>
    <row r="51" spans="1:5" ht="94.9" customHeight="1" x14ac:dyDescent="0.25">
      <c r="A51" s="25" t="s">
        <v>415</v>
      </c>
      <c r="B51" s="40" t="s">
        <v>30</v>
      </c>
      <c r="C51" s="13" t="s">
        <v>41</v>
      </c>
      <c r="D51" s="21">
        <f>D52+D53+D54</f>
        <v>143.80000000000001</v>
      </c>
    </row>
    <row r="52" spans="1:5" ht="127.5" x14ac:dyDescent="0.25">
      <c r="A52" s="25" t="s">
        <v>416</v>
      </c>
      <c r="B52" s="40" t="s">
        <v>30</v>
      </c>
      <c r="C52" s="13" t="s">
        <v>42</v>
      </c>
      <c r="D52" s="21">
        <v>143.79</v>
      </c>
    </row>
    <row r="53" spans="1:5" ht="105" customHeight="1" x14ac:dyDescent="0.25">
      <c r="A53" s="25" t="s">
        <v>417</v>
      </c>
      <c r="B53" s="40" t="s">
        <v>30</v>
      </c>
      <c r="C53" s="13" t="s">
        <v>43</v>
      </c>
      <c r="D53" s="21">
        <v>-0.04</v>
      </c>
    </row>
    <row r="54" spans="1:5" ht="120.4" customHeight="1" x14ac:dyDescent="0.25">
      <c r="A54" s="25" t="s">
        <v>418</v>
      </c>
      <c r="B54" s="40" t="s">
        <v>30</v>
      </c>
      <c r="C54" s="13" t="s">
        <v>44</v>
      </c>
      <c r="D54" s="21">
        <v>0.05</v>
      </c>
    </row>
    <row r="55" spans="1:5" ht="38.25" x14ac:dyDescent="0.25">
      <c r="A55" s="25" t="s">
        <v>419</v>
      </c>
      <c r="B55" s="40" t="s">
        <v>30</v>
      </c>
      <c r="C55" s="13" t="s">
        <v>45</v>
      </c>
      <c r="D55" s="21">
        <f>D56+D57+D58</f>
        <v>302.39</v>
      </c>
    </row>
    <row r="56" spans="1:5" ht="63.75" x14ac:dyDescent="0.25">
      <c r="A56" s="25" t="s">
        <v>420</v>
      </c>
      <c r="B56" s="40" t="s">
        <v>30</v>
      </c>
      <c r="C56" s="13" t="s">
        <v>46</v>
      </c>
      <c r="D56" s="21">
        <v>298.33</v>
      </c>
    </row>
    <row r="57" spans="1:5" ht="51" x14ac:dyDescent="0.25">
      <c r="A57" s="25" t="s">
        <v>421</v>
      </c>
      <c r="B57" s="40" t="s">
        <v>30</v>
      </c>
      <c r="C57" s="13" t="s">
        <v>47</v>
      </c>
      <c r="D57" s="21">
        <v>1.97</v>
      </c>
    </row>
    <row r="58" spans="1:5" ht="67.900000000000006" customHeight="1" x14ac:dyDescent="0.25">
      <c r="A58" s="25" t="s">
        <v>422</v>
      </c>
      <c r="B58" s="40" t="s">
        <v>30</v>
      </c>
      <c r="C58" s="13" t="s">
        <v>48</v>
      </c>
      <c r="D58" s="21">
        <v>2.09</v>
      </c>
    </row>
    <row r="59" spans="1:5" ht="94.15" customHeight="1" x14ac:dyDescent="0.25">
      <c r="A59" s="25" t="s">
        <v>324</v>
      </c>
      <c r="B59" s="40" t="s">
        <v>30</v>
      </c>
      <c r="C59" s="13" t="s">
        <v>323</v>
      </c>
      <c r="D59" s="21">
        <f>D60+D61</f>
        <v>-2.1599999999999997</v>
      </c>
    </row>
    <row r="60" spans="1:5" ht="124.15" customHeight="1" x14ac:dyDescent="0.25">
      <c r="A60" s="25" t="s">
        <v>326</v>
      </c>
      <c r="B60" s="40" t="s">
        <v>30</v>
      </c>
      <c r="C60" s="13" t="s">
        <v>325</v>
      </c>
      <c r="D60" s="21">
        <v>-2.15</v>
      </c>
    </row>
    <row r="61" spans="1:5" ht="104.25" customHeight="1" x14ac:dyDescent="0.25">
      <c r="A61" s="25" t="s">
        <v>328</v>
      </c>
      <c r="B61" s="40" t="s">
        <v>30</v>
      </c>
      <c r="C61" s="13" t="s">
        <v>327</v>
      </c>
      <c r="D61" s="21">
        <v>-0.01</v>
      </c>
    </row>
    <row r="62" spans="1:5" x14ac:dyDescent="0.25">
      <c r="A62" s="25" t="s">
        <v>423</v>
      </c>
      <c r="B62" s="40" t="s">
        <v>30</v>
      </c>
      <c r="C62" s="13" t="s">
        <v>49</v>
      </c>
      <c r="D62" s="21">
        <f>D63+D74+D79+D83</f>
        <v>76868.690000000017</v>
      </c>
      <c r="E62" s="11"/>
    </row>
    <row r="63" spans="1:5" ht="25.5" x14ac:dyDescent="0.25">
      <c r="A63" s="25" t="s">
        <v>424</v>
      </c>
      <c r="B63" s="40" t="s">
        <v>30</v>
      </c>
      <c r="C63" s="13" t="s">
        <v>50</v>
      </c>
      <c r="D63" s="21">
        <f>D64+D69</f>
        <v>72706.100000000006</v>
      </c>
    </row>
    <row r="64" spans="1:5" ht="25.5" x14ac:dyDescent="0.25">
      <c r="A64" s="25" t="s">
        <v>425</v>
      </c>
      <c r="B64" s="40" t="s">
        <v>30</v>
      </c>
      <c r="C64" s="13" t="s">
        <v>51</v>
      </c>
      <c r="D64" s="21">
        <f>D65</f>
        <v>38354.200000000004</v>
      </c>
    </row>
    <row r="65" spans="1:4" ht="25.5" x14ac:dyDescent="0.25">
      <c r="A65" s="25" t="s">
        <v>425</v>
      </c>
      <c r="B65" s="40" t="s">
        <v>30</v>
      </c>
      <c r="C65" s="13" t="s">
        <v>52</v>
      </c>
      <c r="D65" s="21">
        <f>D66+D67+D68</f>
        <v>38354.200000000004</v>
      </c>
    </row>
    <row r="66" spans="1:4" ht="54" customHeight="1" x14ac:dyDescent="0.25">
      <c r="A66" s="25" t="s">
        <v>430</v>
      </c>
      <c r="B66" s="40" t="s">
        <v>30</v>
      </c>
      <c r="C66" s="13" t="s">
        <v>53</v>
      </c>
      <c r="D66" s="21">
        <v>36622</v>
      </c>
    </row>
    <row r="67" spans="1:4" ht="38.25" x14ac:dyDescent="0.25">
      <c r="A67" s="25" t="s">
        <v>429</v>
      </c>
      <c r="B67" s="40" t="s">
        <v>30</v>
      </c>
      <c r="C67" s="13" t="s">
        <v>54</v>
      </c>
      <c r="D67" s="21">
        <v>1707.26</v>
      </c>
    </row>
    <row r="68" spans="1:4" ht="55.15" customHeight="1" x14ac:dyDescent="0.25">
      <c r="A68" s="25" t="s">
        <v>428</v>
      </c>
      <c r="B68" s="40" t="s">
        <v>30</v>
      </c>
      <c r="C68" s="13" t="s">
        <v>55</v>
      </c>
      <c r="D68" s="21">
        <v>24.94</v>
      </c>
    </row>
    <row r="69" spans="1:4" ht="38.25" x14ac:dyDescent="0.25">
      <c r="A69" s="25" t="s">
        <v>427</v>
      </c>
      <c r="B69" s="40" t="s">
        <v>30</v>
      </c>
      <c r="C69" s="13" t="s">
        <v>56</v>
      </c>
      <c r="D69" s="21">
        <f>D70</f>
        <v>34351.9</v>
      </c>
    </row>
    <row r="70" spans="1:4" ht="54" customHeight="1" x14ac:dyDescent="0.25">
      <c r="A70" s="25" t="s">
        <v>426</v>
      </c>
      <c r="B70" s="40" t="s">
        <v>30</v>
      </c>
      <c r="C70" s="13" t="s">
        <v>57</v>
      </c>
      <c r="D70" s="21">
        <f>D71+D72+D73</f>
        <v>34351.9</v>
      </c>
    </row>
    <row r="71" spans="1:4" ht="93" customHeight="1" x14ac:dyDescent="0.25">
      <c r="A71" s="25" t="s">
        <v>431</v>
      </c>
      <c r="B71" s="40" t="s">
        <v>30</v>
      </c>
      <c r="C71" s="13" t="s">
        <v>58</v>
      </c>
      <c r="D71" s="21">
        <v>33458.68</v>
      </c>
    </row>
    <row r="72" spans="1:4" ht="65.650000000000006" customHeight="1" x14ac:dyDescent="0.25">
      <c r="A72" s="25" t="s">
        <v>432</v>
      </c>
      <c r="B72" s="40" t="s">
        <v>30</v>
      </c>
      <c r="C72" s="13" t="s">
        <v>59</v>
      </c>
      <c r="D72" s="21">
        <v>889.86</v>
      </c>
    </row>
    <row r="73" spans="1:4" ht="79.900000000000006" customHeight="1" x14ac:dyDescent="0.25">
      <c r="A73" s="25" t="s">
        <v>433</v>
      </c>
      <c r="B73" s="40" t="s">
        <v>30</v>
      </c>
      <c r="C73" s="13" t="s">
        <v>60</v>
      </c>
      <c r="D73" s="21">
        <v>3.36</v>
      </c>
    </row>
    <row r="74" spans="1:4" ht="25.5" x14ac:dyDescent="0.25">
      <c r="A74" s="25" t="s">
        <v>434</v>
      </c>
      <c r="B74" s="40" t="s">
        <v>30</v>
      </c>
      <c r="C74" s="13" t="s">
        <v>61</v>
      </c>
      <c r="D74" s="21">
        <f>D75</f>
        <v>3.7100000000000004</v>
      </c>
    </row>
    <row r="75" spans="1:4" ht="25.5" x14ac:dyDescent="0.25">
      <c r="A75" s="25" t="s">
        <v>434</v>
      </c>
      <c r="B75" s="40" t="s">
        <v>30</v>
      </c>
      <c r="C75" s="13" t="s">
        <v>62</v>
      </c>
      <c r="D75" s="21">
        <f>D76+D77+D78</f>
        <v>3.7100000000000004</v>
      </c>
    </row>
    <row r="76" spans="1:4" ht="51" x14ac:dyDescent="0.25">
      <c r="A76" s="25" t="s">
        <v>435</v>
      </c>
      <c r="B76" s="40" t="s">
        <v>30</v>
      </c>
      <c r="C76" s="13" t="s">
        <v>63</v>
      </c>
      <c r="D76" s="21">
        <v>-4.72</v>
      </c>
    </row>
    <row r="77" spans="1:4" ht="30.4" customHeight="1" x14ac:dyDescent="0.25">
      <c r="A77" s="25" t="s">
        <v>436</v>
      </c>
      <c r="B77" s="40" t="s">
        <v>30</v>
      </c>
      <c r="C77" s="13" t="s">
        <v>64</v>
      </c>
      <c r="D77" s="21">
        <v>8.91</v>
      </c>
    </row>
    <row r="78" spans="1:4" ht="51" x14ac:dyDescent="0.25">
      <c r="A78" s="25" t="s">
        <v>437</v>
      </c>
      <c r="B78" s="40" t="s">
        <v>30</v>
      </c>
      <c r="C78" s="13" t="s">
        <v>65</v>
      </c>
      <c r="D78" s="21">
        <v>-0.48</v>
      </c>
    </row>
    <row r="79" spans="1:4" x14ac:dyDescent="0.25">
      <c r="A79" s="25" t="s">
        <v>438</v>
      </c>
      <c r="B79" s="40" t="s">
        <v>30</v>
      </c>
      <c r="C79" s="13" t="s">
        <v>66</v>
      </c>
      <c r="D79" s="21">
        <f>D80</f>
        <v>184.72</v>
      </c>
    </row>
    <row r="80" spans="1:4" x14ac:dyDescent="0.25">
      <c r="A80" s="25" t="s">
        <v>438</v>
      </c>
      <c r="B80" s="40" t="s">
        <v>30</v>
      </c>
      <c r="C80" s="13" t="s">
        <v>67</v>
      </c>
      <c r="D80" s="21">
        <f>D81+D82</f>
        <v>184.72</v>
      </c>
    </row>
    <row r="81" spans="1:4" ht="42.4" customHeight="1" x14ac:dyDescent="0.25">
      <c r="A81" s="25" t="s">
        <v>439</v>
      </c>
      <c r="B81" s="40" t="s">
        <v>30</v>
      </c>
      <c r="C81" s="13" t="s">
        <v>68</v>
      </c>
      <c r="D81" s="21">
        <v>181.35</v>
      </c>
    </row>
    <row r="82" spans="1:4" ht="25.5" x14ac:dyDescent="0.25">
      <c r="A82" s="25" t="s">
        <v>440</v>
      </c>
      <c r="B82" s="40" t="s">
        <v>30</v>
      </c>
      <c r="C82" s="13" t="s">
        <v>69</v>
      </c>
      <c r="D82" s="21">
        <v>3.37</v>
      </c>
    </row>
    <row r="83" spans="1:4" ht="25.5" x14ac:dyDescent="0.25">
      <c r="A83" s="25" t="s">
        <v>441</v>
      </c>
      <c r="B83" s="40" t="s">
        <v>30</v>
      </c>
      <c r="C83" s="13" t="s">
        <v>70</v>
      </c>
      <c r="D83" s="21">
        <f>D84</f>
        <v>3974.16</v>
      </c>
    </row>
    <row r="84" spans="1:4" ht="38.25" x14ac:dyDescent="0.25">
      <c r="A84" s="25" t="s">
        <v>442</v>
      </c>
      <c r="B84" s="40" t="s">
        <v>30</v>
      </c>
      <c r="C84" s="13" t="s">
        <v>71</v>
      </c>
      <c r="D84" s="21">
        <f>D85+D86</f>
        <v>3974.16</v>
      </c>
    </row>
    <row r="85" spans="1:4" ht="63.75" x14ac:dyDescent="0.25">
      <c r="A85" s="25" t="s">
        <v>443</v>
      </c>
      <c r="B85" s="40" t="s">
        <v>30</v>
      </c>
      <c r="C85" s="13" t="s">
        <v>72</v>
      </c>
      <c r="D85" s="21">
        <v>3965.72</v>
      </c>
    </row>
    <row r="86" spans="1:4" ht="51" x14ac:dyDescent="0.25">
      <c r="A86" s="25" t="s">
        <v>444</v>
      </c>
      <c r="B86" s="40" t="s">
        <v>30</v>
      </c>
      <c r="C86" s="13" t="s">
        <v>73</v>
      </c>
      <c r="D86" s="21">
        <v>8.44</v>
      </c>
    </row>
    <row r="87" spans="1:4" x14ac:dyDescent="0.25">
      <c r="A87" s="25" t="s">
        <v>445</v>
      </c>
      <c r="B87" s="40" t="s">
        <v>30</v>
      </c>
      <c r="C87" s="13" t="s">
        <v>74</v>
      </c>
      <c r="D87" s="21">
        <f>D88</f>
        <v>2429.11</v>
      </c>
    </row>
    <row r="88" spans="1:4" x14ac:dyDescent="0.25">
      <c r="A88" s="25" t="s">
        <v>446</v>
      </c>
      <c r="B88" s="40" t="s">
        <v>30</v>
      </c>
      <c r="C88" s="13" t="s">
        <v>75</v>
      </c>
      <c r="D88" s="21">
        <f>D89</f>
        <v>2429.11</v>
      </c>
    </row>
    <row r="89" spans="1:4" ht="25.5" x14ac:dyDescent="0.25">
      <c r="A89" s="25" t="s">
        <v>447</v>
      </c>
      <c r="B89" s="40" t="s">
        <v>30</v>
      </c>
      <c r="C89" s="13" t="s">
        <v>76</v>
      </c>
      <c r="D89" s="21">
        <f>D90+D91+D92</f>
        <v>2429.11</v>
      </c>
    </row>
    <row r="90" spans="1:4" ht="55.5" customHeight="1" x14ac:dyDescent="0.25">
      <c r="A90" s="25" t="s">
        <v>448</v>
      </c>
      <c r="B90" s="40" t="s">
        <v>30</v>
      </c>
      <c r="C90" s="13" t="s">
        <v>77</v>
      </c>
      <c r="D90" s="21">
        <v>2410.38</v>
      </c>
    </row>
    <row r="91" spans="1:4" ht="38.25" x14ac:dyDescent="0.25">
      <c r="A91" s="25" t="s">
        <v>449</v>
      </c>
      <c r="B91" s="40" t="s">
        <v>30</v>
      </c>
      <c r="C91" s="13" t="s">
        <v>78</v>
      </c>
      <c r="D91" s="21">
        <v>18.68</v>
      </c>
    </row>
    <row r="92" spans="1:4" ht="57.6" customHeight="1" x14ac:dyDescent="0.25">
      <c r="A92" s="25" t="s">
        <v>502</v>
      </c>
      <c r="B92" s="40" t="s">
        <v>30</v>
      </c>
      <c r="C92" s="13" t="s">
        <v>503</v>
      </c>
      <c r="D92" s="21">
        <v>0.05</v>
      </c>
    </row>
    <row r="93" spans="1:4" x14ac:dyDescent="0.25">
      <c r="A93" s="25" t="s">
        <v>372</v>
      </c>
      <c r="B93" s="40" t="s">
        <v>30</v>
      </c>
      <c r="C93" s="13" t="s">
        <v>79</v>
      </c>
      <c r="D93" s="21">
        <f>D94</f>
        <v>2216.2599999999998</v>
      </c>
    </row>
    <row r="94" spans="1:4" ht="25.5" x14ac:dyDescent="0.25">
      <c r="A94" s="25" t="s">
        <v>450</v>
      </c>
      <c r="B94" s="40" t="s">
        <v>30</v>
      </c>
      <c r="C94" s="13" t="s">
        <v>80</v>
      </c>
      <c r="D94" s="21">
        <f>D95</f>
        <v>2216.2599999999998</v>
      </c>
    </row>
    <row r="95" spans="1:4" ht="38.25" x14ac:dyDescent="0.25">
      <c r="A95" s="25" t="s">
        <v>451</v>
      </c>
      <c r="B95" s="40" t="s">
        <v>30</v>
      </c>
      <c r="C95" s="13" t="s">
        <v>81</v>
      </c>
      <c r="D95" s="21">
        <f>D96+D97+D98</f>
        <v>2216.2599999999998</v>
      </c>
    </row>
    <row r="96" spans="1:4" ht="67.900000000000006" customHeight="1" x14ac:dyDescent="0.25">
      <c r="A96" s="26" t="s">
        <v>585</v>
      </c>
      <c r="B96" s="40" t="s">
        <v>30</v>
      </c>
      <c r="C96" s="13" t="s">
        <v>329</v>
      </c>
      <c r="D96" s="21">
        <v>2045.75</v>
      </c>
    </row>
    <row r="97" spans="1:4" ht="67.900000000000006" customHeight="1" x14ac:dyDescent="0.25">
      <c r="A97" s="26" t="s">
        <v>586</v>
      </c>
      <c r="B97" s="40" t="s">
        <v>30</v>
      </c>
      <c r="C97" s="13" t="s">
        <v>330</v>
      </c>
      <c r="D97" s="21">
        <v>163.72</v>
      </c>
    </row>
    <row r="98" spans="1:4" ht="53.45" customHeight="1" x14ac:dyDescent="0.25">
      <c r="A98" s="83" t="s">
        <v>587</v>
      </c>
      <c r="B98" s="40" t="s">
        <v>30</v>
      </c>
      <c r="C98" s="13" t="s">
        <v>331</v>
      </c>
      <c r="D98" s="21">
        <v>6.79</v>
      </c>
    </row>
    <row r="99" spans="1:4" x14ac:dyDescent="0.25">
      <c r="A99" s="25" t="s">
        <v>452</v>
      </c>
      <c r="B99" s="40" t="s">
        <v>30</v>
      </c>
      <c r="C99" s="13" t="s">
        <v>33</v>
      </c>
      <c r="D99" s="21">
        <f>D100</f>
        <v>0.65</v>
      </c>
    </row>
    <row r="100" spans="1:4" ht="31.15" customHeight="1" x14ac:dyDescent="0.25">
      <c r="A100" s="26" t="s">
        <v>223</v>
      </c>
      <c r="B100" s="40" t="s">
        <v>30</v>
      </c>
      <c r="C100" s="13" t="s">
        <v>226</v>
      </c>
      <c r="D100" s="21">
        <f>D101</f>
        <v>0.65</v>
      </c>
    </row>
    <row r="101" spans="1:4" ht="70.150000000000006" customHeight="1" x14ac:dyDescent="0.25">
      <c r="A101" s="26" t="s">
        <v>224</v>
      </c>
      <c r="B101" s="40" t="s">
        <v>30</v>
      </c>
      <c r="C101" s="13" t="s">
        <v>225</v>
      </c>
      <c r="D101" s="21">
        <v>0.65</v>
      </c>
    </row>
    <row r="102" spans="1:4" ht="28.5" x14ac:dyDescent="0.25">
      <c r="A102" s="29" t="s">
        <v>82</v>
      </c>
      <c r="B102" s="39" t="s">
        <v>32</v>
      </c>
      <c r="C102" s="14"/>
      <c r="D102" s="78">
        <f>D103</f>
        <v>4.6500000000000004</v>
      </c>
    </row>
    <row r="103" spans="1:4" x14ac:dyDescent="0.25">
      <c r="A103" s="25" t="s">
        <v>396</v>
      </c>
      <c r="B103" s="40" t="s">
        <v>32</v>
      </c>
      <c r="C103" s="13" t="s">
        <v>13</v>
      </c>
      <c r="D103" s="21">
        <f>D104</f>
        <v>4.6500000000000004</v>
      </c>
    </row>
    <row r="104" spans="1:4" x14ac:dyDescent="0.25">
      <c r="A104" s="25" t="s">
        <v>452</v>
      </c>
      <c r="B104" s="40" t="s">
        <v>32</v>
      </c>
      <c r="C104" s="13" t="s">
        <v>21</v>
      </c>
      <c r="D104" s="21">
        <f>D105</f>
        <v>4.6500000000000004</v>
      </c>
    </row>
    <row r="105" spans="1:4" ht="27" customHeight="1" x14ac:dyDescent="0.25">
      <c r="A105" s="25" t="s">
        <v>223</v>
      </c>
      <c r="B105" s="40" t="s">
        <v>32</v>
      </c>
      <c r="C105" s="13" t="s">
        <v>222</v>
      </c>
      <c r="D105" s="21">
        <f>D106</f>
        <v>4.6500000000000004</v>
      </c>
    </row>
    <row r="106" spans="1:4" ht="63.75" x14ac:dyDescent="0.25">
      <c r="A106" s="26" t="s">
        <v>311</v>
      </c>
      <c r="B106" s="40" t="s">
        <v>32</v>
      </c>
      <c r="C106" s="13" t="s">
        <v>221</v>
      </c>
      <c r="D106" s="21">
        <f>D107</f>
        <v>4.6500000000000004</v>
      </c>
    </row>
    <row r="107" spans="1:4" ht="135.6" customHeight="1" x14ac:dyDescent="0.25">
      <c r="A107" s="26" t="s">
        <v>312</v>
      </c>
      <c r="B107" s="40" t="s">
        <v>32</v>
      </c>
      <c r="C107" s="13" t="s">
        <v>220</v>
      </c>
      <c r="D107" s="21">
        <v>4.6500000000000004</v>
      </c>
    </row>
    <row r="108" spans="1:4" ht="21" customHeight="1" x14ac:dyDescent="0.25">
      <c r="A108" s="79" t="s">
        <v>505</v>
      </c>
      <c r="B108" s="39" t="s">
        <v>504</v>
      </c>
      <c r="C108" s="14"/>
      <c r="D108" s="78">
        <f>D109</f>
        <v>-30</v>
      </c>
    </row>
    <row r="109" spans="1:4" ht="20.45" customHeight="1" x14ac:dyDescent="0.25">
      <c r="A109" s="25" t="s">
        <v>396</v>
      </c>
      <c r="B109" s="40" t="s">
        <v>504</v>
      </c>
      <c r="C109" s="13" t="s">
        <v>13</v>
      </c>
      <c r="D109" s="21">
        <f>D110</f>
        <v>-30</v>
      </c>
    </row>
    <row r="110" spans="1:4" ht="19.149999999999999" customHeight="1" x14ac:dyDescent="0.25">
      <c r="A110" s="25" t="s">
        <v>452</v>
      </c>
      <c r="B110" s="40" t="s">
        <v>504</v>
      </c>
      <c r="C110" s="13" t="s">
        <v>21</v>
      </c>
      <c r="D110" s="21">
        <f>D111</f>
        <v>-30</v>
      </c>
    </row>
    <row r="111" spans="1:4" ht="31.15" customHeight="1" x14ac:dyDescent="0.25">
      <c r="A111" s="25" t="s">
        <v>223</v>
      </c>
      <c r="B111" s="40" t="s">
        <v>504</v>
      </c>
      <c r="C111" s="13" t="s">
        <v>222</v>
      </c>
      <c r="D111" s="21">
        <f>D112</f>
        <v>-30</v>
      </c>
    </row>
    <row r="112" spans="1:4" ht="67.150000000000006" customHeight="1" x14ac:dyDescent="0.25">
      <c r="A112" s="26" t="s">
        <v>311</v>
      </c>
      <c r="B112" s="40" t="s">
        <v>504</v>
      </c>
      <c r="C112" s="13" t="s">
        <v>221</v>
      </c>
      <c r="D112" s="21">
        <f>D113</f>
        <v>-30</v>
      </c>
    </row>
    <row r="113" spans="1:4" ht="136.15" customHeight="1" x14ac:dyDescent="0.25">
      <c r="A113" s="26" t="s">
        <v>312</v>
      </c>
      <c r="B113" s="40" t="s">
        <v>504</v>
      </c>
      <c r="C113" s="13" t="s">
        <v>220</v>
      </c>
      <c r="D113" s="21">
        <v>-30</v>
      </c>
    </row>
    <row r="114" spans="1:4" ht="33" customHeight="1" x14ac:dyDescent="0.25">
      <c r="A114" s="27" t="s">
        <v>506</v>
      </c>
      <c r="B114" s="39" t="s">
        <v>83</v>
      </c>
      <c r="C114" s="14"/>
      <c r="D114" s="78">
        <f t="shared" ref="D114:D115" si="2">D115</f>
        <v>137.30000000000001</v>
      </c>
    </row>
    <row r="115" spans="1:4" x14ac:dyDescent="0.25">
      <c r="A115" s="25" t="s">
        <v>396</v>
      </c>
      <c r="B115" s="40" t="s">
        <v>83</v>
      </c>
      <c r="C115" s="13" t="s">
        <v>13</v>
      </c>
      <c r="D115" s="21">
        <f t="shared" si="2"/>
        <v>137.30000000000001</v>
      </c>
    </row>
    <row r="116" spans="1:4" x14ac:dyDescent="0.25">
      <c r="A116" s="25" t="s">
        <v>452</v>
      </c>
      <c r="B116" s="40" t="s">
        <v>83</v>
      </c>
      <c r="C116" s="13" t="s">
        <v>21</v>
      </c>
      <c r="D116" s="21">
        <f>D117</f>
        <v>137.30000000000001</v>
      </c>
    </row>
    <row r="117" spans="1:4" ht="19.149999999999999" customHeight="1" x14ac:dyDescent="0.25">
      <c r="A117" s="30" t="s">
        <v>290</v>
      </c>
      <c r="B117" s="41">
        <v>710</v>
      </c>
      <c r="C117" s="15" t="s">
        <v>333</v>
      </c>
      <c r="D117" s="21">
        <f>D118</f>
        <v>137.30000000000001</v>
      </c>
    </row>
    <row r="118" spans="1:4" ht="102" x14ac:dyDescent="0.25">
      <c r="A118" s="26" t="s">
        <v>332</v>
      </c>
      <c r="B118" s="40" t="s">
        <v>83</v>
      </c>
      <c r="C118" s="13" t="s">
        <v>289</v>
      </c>
      <c r="D118" s="21">
        <v>137.30000000000001</v>
      </c>
    </row>
    <row r="119" spans="1:4" x14ac:dyDescent="0.25">
      <c r="A119" s="31" t="s">
        <v>228</v>
      </c>
      <c r="B119" s="39" t="s">
        <v>227</v>
      </c>
      <c r="C119" s="13"/>
      <c r="D119" s="78">
        <f>D122</f>
        <v>197.89</v>
      </c>
    </row>
    <row r="120" spans="1:4" x14ac:dyDescent="0.25">
      <c r="A120" s="25" t="s">
        <v>396</v>
      </c>
      <c r="B120" s="40" t="s">
        <v>227</v>
      </c>
      <c r="C120" s="13" t="s">
        <v>13</v>
      </c>
      <c r="D120" s="21">
        <f>D121</f>
        <v>197.89</v>
      </c>
    </row>
    <row r="121" spans="1:4" x14ac:dyDescent="0.25">
      <c r="A121" s="25" t="s">
        <v>452</v>
      </c>
      <c r="B121" s="40" t="s">
        <v>227</v>
      </c>
      <c r="C121" s="13" t="s">
        <v>21</v>
      </c>
      <c r="D121" s="21">
        <f>D122</f>
        <v>197.89</v>
      </c>
    </row>
    <row r="122" spans="1:4" ht="43.15" customHeight="1" x14ac:dyDescent="0.25">
      <c r="A122" s="25" t="s">
        <v>231</v>
      </c>
      <c r="B122" s="40" t="s">
        <v>227</v>
      </c>
      <c r="C122" s="13" t="s">
        <v>234</v>
      </c>
      <c r="D122" s="21">
        <f>D123+D126+D131+D136+D139+D143+D147+D152+D156</f>
        <v>197.89</v>
      </c>
    </row>
    <row r="123" spans="1:4" ht="52.15" customHeight="1" x14ac:dyDescent="0.25">
      <c r="A123" s="25" t="s">
        <v>232</v>
      </c>
      <c r="B123" s="40" t="s">
        <v>227</v>
      </c>
      <c r="C123" s="13" t="s">
        <v>235</v>
      </c>
      <c r="D123" s="21">
        <f>D124</f>
        <v>1.5</v>
      </c>
    </row>
    <row r="124" spans="1:4" ht="82.9" customHeight="1" x14ac:dyDescent="0.25">
      <c r="A124" s="25" t="s">
        <v>233</v>
      </c>
      <c r="B124" s="40" t="s">
        <v>227</v>
      </c>
      <c r="C124" s="13" t="s">
        <v>342</v>
      </c>
      <c r="D124" s="21">
        <f>D125</f>
        <v>1.5</v>
      </c>
    </row>
    <row r="125" spans="1:4" ht="84.6" customHeight="1" x14ac:dyDescent="0.25">
      <c r="A125" s="25" t="s">
        <v>229</v>
      </c>
      <c r="B125" s="40" t="s">
        <v>227</v>
      </c>
      <c r="C125" s="13" t="s">
        <v>230</v>
      </c>
      <c r="D125" s="21">
        <v>1.5</v>
      </c>
    </row>
    <row r="126" spans="1:4" ht="67.900000000000006" customHeight="1" x14ac:dyDescent="0.25">
      <c r="A126" s="25" t="s">
        <v>237</v>
      </c>
      <c r="B126" s="40" t="s">
        <v>227</v>
      </c>
      <c r="C126" s="13" t="s">
        <v>236</v>
      </c>
      <c r="D126" s="21">
        <f>D127</f>
        <v>75.87</v>
      </c>
    </row>
    <row r="127" spans="1:4" ht="96" customHeight="1" x14ac:dyDescent="0.25">
      <c r="A127" s="25" t="s">
        <v>239</v>
      </c>
      <c r="B127" s="40" t="s">
        <v>227</v>
      </c>
      <c r="C127" s="13" t="s">
        <v>238</v>
      </c>
      <c r="D127" s="21">
        <f>D129+D128+D130</f>
        <v>75.87</v>
      </c>
    </row>
    <row r="128" spans="1:4" ht="185.25" customHeight="1" x14ac:dyDescent="0.25">
      <c r="A128" s="84" t="s">
        <v>508</v>
      </c>
      <c r="B128" s="40" t="s">
        <v>227</v>
      </c>
      <c r="C128" s="13" t="s">
        <v>507</v>
      </c>
      <c r="D128" s="21">
        <v>16.37</v>
      </c>
    </row>
    <row r="129" spans="1:4" ht="93.6" customHeight="1" x14ac:dyDescent="0.25">
      <c r="A129" s="25" t="s">
        <v>241</v>
      </c>
      <c r="B129" s="40" t="s">
        <v>227</v>
      </c>
      <c r="C129" s="13" t="s">
        <v>240</v>
      </c>
      <c r="D129" s="21">
        <v>55</v>
      </c>
    </row>
    <row r="130" spans="1:4" ht="114" customHeight="1" x14ac:dyDescent="0.25">
      <c r="A130" s="84" t="s">
        <v>243</v>
      </c>
      <c r="B130" s="40" t="s">
        <v>227</v>
      </c>
      <c r="C130" s="13" t="s">
        <v>242</v>
      </c>
      <c r="D130" s="21">
        <v>4.5</v>
      </c>
    </row>
    <row r="131" spans="1:4" ht="54" customHeight="1" x14ac:dyDescent="0.25">
      <c r="A131" s="25" t="s">
        <v>246</v>
      </c>
      <c r="B131" s="40" t="s">
        <v>227</v>
      </c>
      <c r="C131" s="13" t="s">
        <v>244</v>
      </c>
      <c r="D131" s="21">
        <f>D132</f>
        <v>9.8500000000000014</v>
      </c>
    </row>
    <row r="132" spans="1:4" ht="84" customHeight="1" x14ac:dyDescent="0.25">
      <c r="A132" s="25" t="s">
        <v>247</v>
      </c>
      <c r="B132" s="40" t="s">
        <v>227</v>
      </c>
      <c r="C132" s="13" t="s">
        <v>245</v>
      </c>
      <c r="D132" s="21">
        <f>D133+D135+D134</f>
        <v>9.8500000000000014</v>
      </c>
    </row>
    <row r="133" spans="1:4" ht="89.25" x14ac:dyDescent="0.25">
      <c r="A133" s="32" t="s">
        <v>249</v>
      </c>
      <c r="B133" s="40" t="s">
        <v>227</v>
      </c>
      <c r="C133" s="13" t="s">
        <v>248</v>
      </c>
      <c r="D133" s="21">
        <v>0.45</v>
      </c>
    </row>
    <row r="134" spans="1:4" ht="102" x14ac:dyDescent="0.25">
      <c r="A134" s="26" t="s">
        <v>335</v>
      </c>
      <c r="B134" s="42" t="s">
        <v>227</v>
      </c>
      <c r="C134" s="13" t="s">
        <v>334</v>
      </c>
      <c r="D134" s="21">
        <v>5</v>
      </c>
    </row>
    <row r="135" spans="1:4" ht="76.5" x14ac:dyDescent="0.25">
      <c r="A135" s="33" t="s">
        <v>251</v>
      </c>
      <c r="B135" s="40" t="s">
        <v>227</v>
      </c>
      <c r="C135" s="13" t="s">
        <v>250</v>
      </c>
      <c r="D135" s="21">
        <v>4.4000000000000004</v>
      </c>
    </row>
    <row r="136" spans="1:4" ht="57.6" customHeight="1" x14ac:dyDescent="0.25">
      <c r="A136" s="25" t="s">
        <v>253</v>
      </c>
      <c r="B136" s="40" t="s">
        <v>227</v>
      </c>
      <c r="C136" s="13" t="s">
        <v>252</v>
      </c>
      <c r="D136" s="21">
        <f>D137</f>
        <v>25</v>
      </c>
    </row>
    <row r="137" spans="1:4" ht="81" customHeight="1" x14ac:dyDescent="0.25">
      <c r="A137" s="25" t="s">
        <v>255</v>
      </c>
      <c r="B137" s="40" t="s">
        <v>227</v>
      </c>
      <c r="C137" s="13" t="s">
        <v>254</v>
      </c>
      <c r="D137" s="21">
        <f>D138</f>
        <v>25</v>
      </c>
    </row>
    <row r="138" spans="1:4" ht="102.6" customHeight="1" x14ac:dyDescent="0.25">
      <c r="A138" s="84" t="s">
        <v>510</v>
      </c>
      <c r="B138" s="40" t="s">
        <v>227</v>
      </c>
      <c r="C138" s="13" t="s">
        <v>509</v>
      </c>
      <c r="D138" s="21">
        <v>25</v>
      </c>
    </row>
    <row r="139" spans="1:4" ht="67.900000000000006" customHeight="1" x14ac:dyDescent="0.25">
      <c r="A139" s="25" t="s">
        <v>258</v>
      </c>
      <c r="B139" s="40" t="s">
        <v>227</v>
      </c>
      <c r="C139" s="13" t="s">
        <v>256</v>
      </c>
      <c r="D139" s="21">
        <f>D140</f>
        <v>17.75</v>
      </c>
    </row>
    <row r="140" spans="1:4" ht="95.45" customHeight="1" x14ac:dyDescent="0.25">
      <c r="A140" s="25" t="s">
        <v>259</v>
      </c>
      <c r="B140" s="40" t="s">
        <v>227</v>
      </c>
      <c r="C140" s="13" t="s">
        <v>257</v>
      </c>
      <c r="D140" s="21">
        <f>D141+D142</f>
        <v>17.75</v>
      </c>
    </row>
    <row r="141" spans="1:4" ht="119.45" customHeight="1" x14ac:dyDescent="0.25">
      <c r="A141" s="25" t="s">
        <v>261</v>
      </c>
      <c r="B141" s="40" t="s">
        <v>227</v>
      </c>
      <c r="C141" s="13" t="s">
        <v>260</v>
      </c>
      <c r="D141" s="21">
        <v>1.5</v>
      </c>
    </row>
    <row r="142" spans="1:4" ht="94.9" customHeight="1" x14ac:dyDescent="0.25">
      <c r="A142" s="25" t="s">
        <v>262</v>
      </c>
      <c r="B142" s="40" t="s">
        <v>227</v>
      </c>
      <c r="C142" s="13" t="s">
        <v>263</v>
      </c>
      <c r="D142" s="21">
        <v>16.25</v>
      </c>
    </row>
    <row r="143" spans="1:4" ht="55.15" customHeight="1" x14ac:dyDescent="0.25">
      <c r="A143" s="25" t="s">
        <v>266</v>
      </c>
      <c r="B143" s="40" t="s">
        <v>227</v>
      </c>
      <c r="C143" s="13" t="s">
        <v>264</v>
      </c>
      <c r="D143" s="21">
        <f>D144</f>
        <v>13.68</v>
      </c>
    </row>
    <row r="144" spans="1:4" ht="79.150000000000006" customHeight="1" x14ac:dyDescent="0.25">
      <c r="A144" s="25" t="s">
        <v>267</v>
      </c>
      <c r="B144" s="40" t="s">
        <v>227</v>
      </c>
      <c r="C144" s="13" t="s">
        <v>265</v>
      </c>
      <c r="D144" s="21">
        <f>D145+D146</f>
        <v>13.68</v>
      </c>
    </row>
    <row r="145" spans="1:4" ht="145.5" customHeight="1" x14ac:dyDescent="0.25">
      <c r="A145" s="25" t="s">
        <v>269</v>
      </c>
      <c r="B145" s="40" t="s">
        <v>227</v>
      </c>
      <c r="C145" s="13" t="s">
        <v>268</v>
      </c>
      <c r="D145" s="21">
        <v>8.49</v>
      </c>
    </row>
    <row r="146" spans="1:4" ht="82.9" customHeight="1" x14ac:dyDescent="0.25">
      <c r="A146" s="26" t="s">
        <v>337</v>
      </c>
      <c r="B146" s="40" t="s">
        <v>227</v>
      </c>
      <c r="C146" s="13" t="s">
        <v>336</v>
      </c>
      <c r="D146" s="21">
        <v>5.19</v>
      </c>
    </row>
    <row r="147" spans="1:4" ht="54" customHeight="1" x14ac:dyDescent="0.25">
      <c r="A147" s="25" t="s">
        <v>272</v>
      </c>
      <c r="B147" s="40" t="s">
        <v>227</v>
      </c>
      <c r="C147" s="13" t="s">
        <v>270</v>
      </c>
      <c r="D147" s="21">
        <f>D148</f>
        <v>5.95</v>
      </c>
    </row>
    <row r="148" spans="1:4" ht="79.5" customHeight="1" x14ac:dyDescent="0.25">
      <c r="A148" s="25" t="s">
        <v>273</v>
      </c>
      <c r="B148" s="40" t="s">
        <v>227</v>
      </c>
      <c r="C148" s="13" t="s">
        <v>271</v>
      </c>
      <c r="D148" s="21">
        <f>D150+D151+D149</f>
        <v>5.95</v>
      </c>
    </row>
    <row r="149" spans="1:4" ht="121.5" customHeight="1" x14ac:dyDescent="0.25">
      <c r="A149" s="84" t="s">
        <v>512</v>
      </c>
      <c r="B149" s="40" t="s">
        <v>227</v>
      </c>
      <c r="C149" s="13" t="s">
        <v>511</v>
      </c>
      <c r="D149" s="21">
        <v>0.05</v>
      </c>
    </row>
    <row r="150" spans="1:4" ht="94.15" customHeight="1" x14ac:dyDescent="0.25">
      <c r="A150" s="26" t="s">
        <v>339</v>
      </c>
      <c r="B150" s="40" t="s">
        <v>227</v>
      </c>
      <c r="C150" s="13" t="s">
        <v>338</v>
      </c>
      <c r="D150" s="21">
        <v>3.5</v>
      </c>
    </row>
    <row r="151" spans="1:4" ht="81.599999999999994" customHeight="1" x14ac:dyDescent="0.25">
      <c r="A151" s="25" t="s">
        <v>275</v>
      </c>
      <c r="B151" s="40" t="s">
        <v>227</v>
      </c>
      <c r="C151" s="13" t="s">
        <v>274</v>
      </c>
      <c r="D151" s="21">
        <v>2.4</v>
      </c>
    </row>
    <row r="152" spans="1:4" ht="68.45" customHeight="1" x14ac:dyDescent="0.25">
      <c r="A152" s="25" t="s">
        <v>278</v>
      </c>
      <c r="B152" s="40" t="s">
        <v>227</v>
      </c>
      <c r="C152" s="13" t="s">
        <v>276</v>
      </c>
      <c r="D152" s="21">
        <f>D153</f>
        <v>47.54</v>
      </c>
    </row>
    <row r="153" spans="1:4" ht="81.599999999999994" customHeight="1" x14ac:dyDescent="0.25">
      <c r="A153" s="25" t="s">
        <v>279</v>
      </c>
      <c r="B153" s="40" t="s">
        <v>227</v>
      </c>
      <c r="C153" s="13" t="s">
        <v>277</v>
      </c>
      <c r="D153" s="21">
        <f>D154+D155</f>
        <v>47.54</v>
      </c>
    </row>
    <row r="154" spans="1:4" ht="102" x14ac:dyDescent="0.25">
      <c r="A154" s="25" t="s">
        <v>281</v>
      </c>
      <c r="B154" s="40" t="s">
        <v>227</v>
      </c>
      <c r="C154" s="13" t="s">
        <v>280</v>
      </c>
      <c r="D154" s="21">
        <v>0.25</v>
      </c>
    </row>
    <row r="155" spans="1:4" ht="89.25" x14ac:dyDescent="0.25">
      <c r="A155" s="25" t="s">
        <v>283</v>
      </c>
      <c r="B155" s="40" t="s">
        <v>227</v>
      </c>
      <c r="C155" s="13" t="s">
        <v>282</v>
      </c>
      <c r="D155" s="21">
        <v>47.29</v>
      </c>
    </row>
    <row r="156" spans="1:4" ht="108.6" customHeight="1" x14ac:dyDescent="0.25">
      <c r="A156" s="25" t="s">
        <v>286</v>
      </c>
      <c r="B156" s="40" t="s">
        <v>227</v>
      </c>
      <c r="C156" s="13" t="s">
        <v>284</v>
      </c>
      <c r="D156" s="21">
        <f>D157</f>
        <v>0.75</v>
      </c>
    </row>
    <row r="157" spans="1:4" ht="134.44999999999999" customHeight="1" x14ac:dyDescent="0.25">
      <c r="A157" s="25" t="s">
        <v>287</v>
      </c>
      <c r="B157" s="40" t="s">
        <v>227</v>
      </c>
      <c r="C157" s="13" t="s">
        <v>285</v>
      </c>
      <c r="D157" s="21">
        <v>0.75</v>
      </c>
    </row>
    <row r="158" spans="1:4" ht="28.9" customHeight="1" x14ac:dyDescent="0.25">
      <c r="A158" s="27" t="s">
        <v>85</v>
      </c>
      <c r="B158" s="39" t="s">
        <v>84</v>
      </c>
      <c r="C158" s="14"/>
      <c r="D158" s="78">
        <f>D159</f>
        <v>590.75</v>
      </c>
    </row>
    <row r="159" spans="1:4" x14ac:dyDescent="0.25">
      <c r="A159" s="25" t="s">
        <v>396</v>
      </c>
      <c r="B159" s="40" t="s">
        <v>84</v>
      </c>
      <c r="C159" s="13" t="s">
        <v>13</v>
      </c>
      <c r="D159" s="21">
        <f>D160</f>
        <v>590.75</v>
      </c>
    </row>
    <row r="160" spans="1:4" x14ac:dyDescent="0.25">
      <c r="A160" s="25" t="s">
        <v>452</v>
      </c>
      <c r="B160" s="40" t="s">
        <v>84</v>
      </c>
      <c r="C160" s="13" t="s">
        <v>21</v>
      </c>
      <c r="D160" s="21">
        <f>D162</f>
        <v>590.75</v>
      </c>
    </row>
    <row r="161" spans="1:4" ht="18" customHeight="1" x14ac:dyDescent="0.25">
      <c r="A161" s="26" t="s">
        <v>290</v>
      </c>
      <c r="B161" s="40" t="s">
        <v>84</v>
      </c>
      <c r="C161" s="13" t="s">
        <v>288</v>
      </c>
      <c r="D161" s="21">
        <f>D162</f>
        <v>590.75</v>
      </c>
    </row>
    <row r="162" spans="1:4" ht="109.15" customHeight="1" x14ac:dyDescent="0.25">
      <c r="A162" s="37" t="s">
        <v>392</v>
      </c>
      <c r="B162" s="40" t="s">
        <v>84</v>
      </c>
      <c r="C162" s="13" t="s">
        <v>289</v>
      </c>
      <c r="D162" s="21">
        <v>590.75</v>
      </c>
    </row>
    <row r="163" spans="1:4" ht="31.9" customHeight="1" x14ac:dyDescent="0.25">
      <c r="A163" s="29" t="s">
        <v>341</v>
      </c>
      <c r="B163" s="43" t="s">
        <v>340</v>
      </c>
      <c r="C163" s="13"/>
      <c r="D163" s="21">
        <f>D164</f>
        <v>3.6500000000000004</v>
      </c>
    </row>
    <row r="164" spans="1:4" ht="21" customHeight="1" x14ac:dyDescent="0.25">
      <c r="A164" s="25" t="s">
        <v>396</v>
      </c>
      <c r="B164" s="40" t="s">
        <v>340</v>
      </c>
      <c r="C164" s="13" t="s">
        <v>13</v>
      </c>
      <c r="D164" s="21">
        <f>D165</f>
        <v>3.6500000000000004</v>
      </c>
    </row>
    <row r="165" spans="1:4" ht="18" customHeight="1" x14ac:dyDescent="0.25">
      <c r="A165" s="25" t="s">
        <v>452</v>
      </c>
      <c r="B165" s="40" t="s">
        <v>340</v>
      </c>
      <c r="C165" s="13" t="s">
        <v>21</v>
      </c>
      <c r="D165" s="21">
        <f>D166</f>
        <v>3.6500000000000004</v>
      </c>
    </row>
    <row r="166" spans="1:4" ht="43.9" customHeight="1" x14ac:dyDescent="0.25">
      <c r="A166" s="25" t="s">
        <v>231</v>
      </c>
      <c r="B166" s="40" t="s">
        <v>340</v>
      </c>
      <c r="C166" s="13" t="s">
        <v>234</v>
      </c>
      <c r="D166" s="21">
        <f>D167+D170+D173</f>
        <v>3.6500000000000004</v>
      </c>
    </row>
    <row r="167" spans="1:4" ht="57" customHeight="1" x14ac:dyDescent="0.25">
      <c r="A167" s="25" t="s">
        <v>232</v>
      </c>
      <c r="B167" s="40" t="s">
        <v>340</v>
      </c>
      <c r="C167" s="13" t="s">
        <v>235</v>
      </c>
      <c r="D167" s="21">
        <f>D168</f>
        <v>1.35</v>
      </c>
    </row>
    <row r="168" spans="1:4" ht="82.15" customHeight="1" x14ac:dyDescent="0.25">
      <c r="A168" s="25" t="s">
        <v>233</v>
      </c>
      <c r="B168" s="40" t="s">
        <v>340</v>
      </c>
      <c r="C168" s="13" t="s">
        <v>342</v>
      </c>
      <c r="D168" s="21">
        <f>D169</f>
        <v>1.35</v>
      </c>
    </row>
    <row r="169" spans="1:4" ht="82.9" customHeight="1" x14ac:dyDescent="0.25">
      <c r="A169" s="25" t="s">
        <v>229</v>
      </c>
      <c r="B169" s="40" t="s">
        <v>340</v>
      </c>
      <c r="C169" s="13" t="s">
        <v>230</v>
      </c>
      <c r="D169" s="21">
        <v>1.35</v>
      </c>
    </row>
    <row r="170" spans="1:4" ht="70.150000000000006" customHeight="1" x14ac:dyDescent="0.25">
      <c r="A170" s="25" t="s">
        <v>237</v>
      </c>
      <c r="B170" s="40" t="s">
        <v>340</v>
      </c>
      <c r="C170" s="13" t="s">
        <v>236</v>
      </c>
      <c r="D170" s="21">
        <f>D171</f>
        <v>0.75</v>
      </c>
    </row>
    <row r="171" spans="1:4" ht="99" customHeight="1" x14ac:dyDescent="0.25">
      <c r="A171" s="25" t="s">
        <v>239</v>
      </c>
      <c r="B171" s="40" t="s">
        <v>340</v>
      </c>
      <c r="C171" s="13" t="s">
        <v>238</v>
      </c>
      <c r="D171" s="21">
        <f>D172</f>
        <v>0.75</v>
      </c>
    </row>
    <row r="172" spans="1:4" ht="95.45" customHeight="1" x14ac:dyDescent="0.25">
      <c r="A172" s="26" t="s">
        <v>243</v>
      </c>
      <c r="B172" s="40" t="s">
        <v>340</v>
      </c>
      <c r="C172" s="13" t="s">
        <v>242</v>
      </c>
      <c r="D172" s="21">
        <v>0.75</v>
      </c>
    </row>
    <row r="173" spans="1:4" ht="67.900000000000006" customHeight="1" x14ac:dyDescent="0.25">
      <c r="A173" s="34" t="s">
        <v>278</v>
      </c>
      <c r="B173" s="16">
        <v>836</v>
      </c>
      <c r="C173" s="16" t="s">
        <v>276</v>
      </c>
      <c r="D173" s="21">
        <f>D174</f>
        <v>1.55</v>
      </c>
    </row>
    <row r="174" spans="1:4" ht="81.599999999999994" customHeight="1" x14ac:dyDescent="0.25">
      <c r="A174" s="34" t="s">
        <v>279</v>
      </c>
      <c r="B174" s="16">
        <v>836</v>
      </c>
      <c r="C174" s="16" t="s">
        <v>343</v>
      </c>
      <c r="D174" s="21">
        <f>D175</f>
        <v>1.55</v>
      </c>
    </row>
    <row r="175" spans="1:4" ht="95.45" customHeight="1" x14ac:dyDescent="0.25">
      <c r="A175" s="26" t="s">
        <v>283</v>
      </c>
      <c r="B175" s="40" t="s">
        <v>340</v>
      </c>
      <c r="C175" s="13" t="s">
        <v>282</v>
      </c>
      <c r="D175" s="21">
        <v>1.55</v>
      </c>
    </row>
    <row r="176" spans="1:4" ht="28.5" x14ac:dyDescent="0.25">
      <c r="A176" s="29" t="s">
        <v>87</v>
      </c>
      <c r="B176" s="39" t="s">
        <v>86</v>
      </c>
      <c r="C176" s="14"/>
      <c r="D176" s="78">
        <f>D188+D177</f>
        <v>18925.109999999997</v>
      </c>
    </row>
    <row r="177" spans="1:4" x14ac:dyDescent="0.25">
      <c r="A177" s="25" t="s">
        <v>396</v>
      </c>
      <c r="B177" s="40" t="s">
        <v>86</v>
      </c>
      <c r="C177" s="13" t="s">
        <v>13</v>
      </c>
      <c r="D177" s="21">
        <f>D182+D178</f>
        <v>1132.04</v>
      </c>
    </row>
    <row r="178" spans="1:4" ht="25.5" x14ac:dyDescent="0.25">
      <c r="A178" s="25" t="s">
        <v>463</v>
      </c>
      <c r="B178" s="40" t="s">
        <v>86</v>
      </c>
      <c r="C178" s="13" t="s">
        <v>96</v>
      </c>
      <c r="D178" s="21">
        <f>D179</f>
        <v>317.64999999999998</v>
      </c>
    </row>
    <row r="179" spans="1:4" x14ac:dyDescent="0.25">
      <c r="A179" s="25" t="s">
        <v>484</v>
      </c>
      <c r="B179" s="40" t="s">
        <v>86</v>
      </c>
      <c r="C179" s="13" t="s">
        <v>109</v>
      </c>
      <c r="D179" s="21">
        <f>D180</f>
        <v>317.64999999999998</v>
      </c>
    </row>
    <row r="180" spans="1:4" x14ac:dyDescent="0.25">
      <c r="A180" s="25" t="s">
        <v>485</v>
      </c>
      <c r="B180" s="40" t="s">
        <v>86</v>
      </c>
      <c r="C180" s="13" t="s">
        <v>110</v>
      </c>
      <c r="D180" s="21">
        <f>D181</f>
        <v>317.64999999999998</v>
      </c>
    </row>
    <row r="181" spans="1:4" ht="25.5" x14ac:dyDescent="0.25">
      <c r="A181" s="25" t="s">
        <v>486</v>
      </c>
      <c r="B181" s="40" t="s">
        <v>86</v>
      </c>
      <c r="C181" s="13" t="s">
        <v>124</v>
      </c>
      <c r="D181" s="21">
        <v>317.64999999999998</v>
      </c>
    </row>
    <row r="182" spans="1:4" ht="14.45" customHeight="1" x14ac:dyDescent="0.25">
      <c r="A182" s="34" t="s">
        <v>393</v>
      </c>
      <c r="B182" s="16">
        <v>902</v>
      </c>
      <c r="C182" s="15" t="s">
        <v>346</v>
      </c>
      <c r="D182" s="21">
        <f>D183</f>
        <v>814.38999999999987</v>
      </c>
    </row>
    <row r="183" spans="1:4" ht="14.45" customHeight="1" x14ac:dyDescent="0.25">
      <c r="A183" s="35" t="s">
        <v>344</v>
      </c>
      <c r="B183" s="41">
        <v>902</v>
      </c>
      <c r="C183" s="15" t="s">
        <v>347</v>
      </c>
      <c r="D183" s="21">
        <f>D184</f>
        <v>814.38999999999987</v>
      </c>
    </row>
    <row r="184" spans="1:4" ht="30" customHeight="1" x14ac:dyDescent="0.25">
      <c r="A184" s="35" t="s">
        <v>345</v>
      </c>
      <c r="B184" s="47">
        <v>902</v>
      </c>
      <c r="C184" s="15" t="s">
        <v>348</v>
      </c>
      <c r="D184" s="21">
        <f>D186+D187+D185</f>
        <v>814.38999999999987</v>
      </c>
    </row>
    <row r="185" spans="1:4" ht="70.900000000000006" customHeight="1" x14ac:dyDescent="0.25">
      <c r="A185" s="48" t="s">
        <v>513</v>
      </c>
      <c r="B185" s="41">
        <v>902</v>
      </c>
      <c r="C185" s="19" t="s">
        <v>516</v>
      </c>
      <c r="D185" s="22">
        <v>330.96</v>
      </c>
    </row>
    <row r="186" spans="1:4" ht="86.45" customHeight="1" x14ac:dyDescent="0.25">
      <c r="A186" s="48" t="s">
        <v>514</v>
      </c>
      <c r="B186" s="41">
        <v>902</v>
      </c>
      <c r="C186" s="19" t="s">
        <v>517</v>
      </c>
      <c r="D186" s="22">
        <v>219.34</v>
      </c>
    </row>
    <row r="187" spans="1:4" ht="69" customHeight="1" x14ac:dyDescent="0.25">
      <c r="A187" s="48" t="s">
        <v>515</v>
      </c>
      <c r="B187" s="41">
        <v>902</v>
      </c>
      <c r="C187" s="19" t="s">
        <v>518</v>
      </c>
      <c r="D187" s="22">
        <v>264.08999999999997</v>
      </c>
    </row>
    <row r="188" spans="1:4" x14ac:dyDescent="0.25">
      <c r="A188" s="62" t="s">
        <v>453</v>
      </c>
      <c r="B188" s="63" t="s">
        <v>86</v>
      </c>
      <c r="C188" s="64" t="s">
        <v>94</v>
      </c>
      <c r="D188" s="60">
        <f>D189</f>
        <v>17793.069999999996</v>
      </c>
    </row>
    <row r="189" spans="1:4" ht="42" customHeight="1" x14ac:dyDescent="0.25">
      <c r="A189" s="57" t="s">
        <v>454</v>
      </c>
      <c r="B189" s="58" t="s">
        <v>86</v>
      </c>
      <c r="C189" s="59" t="s">
        <v>95</v>
      </c>
      <c r="D189" s="60">
        <f>D190+D199</f>
        <v>17793.069999999996</v>
      </c>
    </row>
    <row r="190" spans="1:4" ht="25.5" x14ac:dyDescent="0.25">
      <c r="A190" s="57" t="s">
        <v>455</v>
      </c>
      <c r="B190" s="58" t="s">
        <v>86</v>
      </c>
      <c r="C190" s="59" t="s">
        <v>164</v>
      </c>
      <c r="D190" s="60">
        <f>D193+D195+D191</f>
        <v>17313.859999999997</v>
      </c>
    </row>
    <row r="191" spans="1:4" ht="43.15" customHeight="1" x14ac:dyDescent="0.25">
      <c r="A191" s="57" t="s">
        <v>308</v>
      </c>
      <c r="B191" s="58" t="s">
        <v>86</v>
      </c>
      <c r="C191" s="59" t="s">
        <v>306</v>
      </c>
      <c r="D191" s="60">
        <f>D192</f>
        <v>1106.5999999999999</v>
      </c>
    </row>
    <row r="192" spans="1:4" ht="54" customHeight="1" x14ac:dyDescent="0.25">
      <c r="A192" s="57" t="s">
        <v>309</v>
      </c>
      <c r="B192" s="58" t="s">
        <v>86</v>
      </c>
      <c r="C192" s="59" t="s">
        <v>307</v>
      </c>
      <c r="D192" s="60">
        <v>1106.5999999999999</v>
      </c>
    </row>
    <row r="193" spans="1:4" x14ac:dyDescent="0.25">
      <c r="A193" s="57" t="s">
        <v>456</v>
      </c>
      <c r="B193" s="58" t="s">
        <v>86</v>
      </c>
      <c r="C193" s="59" t="s">
        <v>165</v>
      </c>
      <c r="D193" s="60">
        <f>D194</f>
        <v>7035.7</v>
      </c>
    </row>
    <row r="194" spans="1:4" ht="25.5" x14ac:dyDescent="0.25">
      <c r="A194" s="57" t="s">
        <v>457</v>
      </c>
      <c r="B194" s="58" t="s">
        <v>86</v>
      </c>
      <c r="C194" s="59" t="s">
        <v>166</v>
      </c>
      <c r="D194" s="60">
        <v>7035.7</v>
      </c>
    </row>
    <row r="195" spans="1:4" x14ac:dyDescent="0.25">
      <c r="A195" s="57" t="s">
        <v>458</v>
      </c>
      <c r="B195" s="58" t="s">
        <v>86</v>
      </c>
      <c r="C195" s="59" t="s">
        <v>167</v>
      </c>
      <c r="D195" s="60">
        <f>D196</f>
        <v>9171.56</v>
      </c>
    </row>
    <row r="196" spans="1:4" x14ac:dyDescent="0.25">
      <c r="A196" s="57" t="s">
        <v>459</v>
      </c>
      <c r="B196" s="58" t="s">
        <v>86</v>
      </c>
      <c r="C196" s="59" t="s">
        <v>168</v>
      </c>
      <c r="D196" s="60">
        <f>D197+D198</f>
        <v>9171.56</v>
      </c>
    </row>
    <row r="197" spans="1:4" ht="63.75" x14ac:dyDescent="0.25">
      <c r="A197" s="61" t="s">
        <v>91</v>
      </c>
      <c r="B197" s="58" t="s">
        <v>86</v>
      </c>
      <c r="C197" s="59" t="s">
        <v>169</v>
      </c>
      <c r="D197" s="60">
        <v>3028.44</v>
      </c>
    </row>
    <row r="198" spans="1:4" ht="51.75" x14ac:dyDescent="0.25">
      <c r="A198" s="70" t="s">
        <v>560</v>
      </c>
      <c r="B198" s="58" t="s">
        <v>86</v>
      </c>
      <c r="C198" s="59" t="s">
        <v>559</v>
      </c>
      <c r="D198" s="60">
        <v>6143.12</v>
      </c>
    </row>
    <row r="199" spans="1:4" ht="25.5" x14ac:dyDescent="0.25">
      <c r="A199" s="57" t="s">
        <v>460</v>
      </c>
      <c r="B199" s="58" t="s">
        <v>86</v>
      </c>
      <c r="C199" s="59" t="s">
        <v>170</v>
      </c>
      <c r="D199" s="60">
        <f>D200</f>
        <v>479.21</v>
      </c>
    </row>
    <row r="200" spans="1:4" ht="31.15" customHeight="1" x14ac:dyDescent="0.25">
      <c r="A200" s="57" t="s">
        <v>461</v>
      </c>
      <c r="B200" s="58" t="s">
        <v>86</v>
      </c>
      <c r="C200" s="59" t="s">
        <v>171</v>
      </c>
      <c r="D200" s="60">
        <f>D201</f>
        <v>479.21</v>
      </c>
    </row>
    <row r="201" spans="1:4" ht="38.25" x14ac:dyDescent="0.25">
      <c r="A201" s="57" t="s">
        <v>462</v>
      </c>
      <c r="B201" s="58" t="s">
        <v>86</v>
      </c>
      <c r="C201" s="59" t="s">
        <v>163</v>
      </c>
      <c r="D201" s="60">
        <f>D203+D202</f>
        <v>479.21</v>
      </c>
    </row>
    <row r="202" spans="1:4" ht="92.25" customHeight="1" x14ac:dyDescent="0.25">
      <c r="A202" s="61" t="s">
        <v>313</v>
      </c>
      <c r="B202" s="58" t="s">
        <v>86</v>
      </c>
      <c r="C202" s="59" t="s">
        <v>172</v>
      </c>
      <c r="D202" s="60">
        <v>109.7</v>
      </c>
    </row>
    <row r="203" spans="1:4" ht="141" customHeight="1" x14ac:dyDescent="0.25">
      <c r="A203" s="61" t="s">
        <v>90</v>
      </c>
      <c r="B203" s="58" t="s">
        <v>86</v>
      </c>
      <c r="C203" s="59" t="s">
        <v>197</v>
      </c>
      <c r="D203" s="60">
        <v>369.51</v>
      </c>
    </row>
    <row r="204" spans="1:4" ht="28.5" x14ac:dyDescent="0.25">
      <c r="A204" s="29" t="s">
        <v>92</v>
      </c>
      <c r="B204" s="39" t="s">
        <v>88</v>
      </c>
      <c r="C204" s="14"/>
      <c r="D204" s="78">
        <f>D205+D218</f>
        <v>186748.24000000005</v>
      </c>
    </row>
    <row r="205" spans="1:4" x14ac:dyDescent="0.25">
      <c r="A205" s="25" t="s">
        <v>396</v>
      </c>
      <c r="B205" s="40" t="s">
        <v>88</v>
      </c>
      <c r="C205" s="13" t="s">
        <v>13</v>
      </c>
      <c r="D205" s="21">
        <f>D206</f>
        <v>14526.640000000001</v>
      </c>
    </row>
    <row r="206" spans="1:4" ht="25.5" x14ac:dyDescent="0.25">
      <c r="A206" s="25" t="s">
        <v>463</v>
      </c>
      <c r="B206" s="40" t="s">
        <v>88</v>
      </c>
      <c r="C206" s="13" t="s">
        <v>96</v>
      </c>
      <c r="D206" s="21">
        <f>D207+D215</f>
        <v>14526.640000000001</v>
      </c>
    </row>
    <row r="207" spans="1:4" x14ac:dyDescent="0.25">
      <c r="A207" s="25" t="s">
        <v>464</v>
      </c>
      <c r="B207" s="40" t="s">
        <v>88</v>
      </c>
      <c r="C207" s="13" t="s">
        <v>97</v>
      </c>
      <c r="D207" s="21">
        <f>D208</f>
        <v>14525.390000000001</v>
      </c>
    </row>
    <row r="208" spans="1:4" x14ac:dyDescent="0.25">
      <c r="A208" s="25" t="s">
        <v>465</v>
      </c>
      <c r="B208" s="40" t="s">
        <v>88</v>
      </c>
      <c r="C208" s="13" t="s">
        <v>98</v>
      </c>
      <c r="D208" s="21">
        <f>D209</f>
        <v>14525.390000000001</v>
      </c>
    </row>
    <row r="209" spans="1:4" ht="31.15" customHeight="1" x14ac:dyDescent="0.25">
      <c r="A209" s="32" t="s">
        <v>466</v>
      </c>
      <c r="B209" s="40" t="s">
        <v>88</v>
      </c>
      <c r="C209" s="18" t="s">
        <v>99</v>
      </c>
      <c r="D209" s="21">
        <f>D210+D211+D212+D213+D214</f>
        <v>14525.390000000001</v>
      </c>
    </row>
    <row r="210" spans="1:4" ht="71.45" customHeight="1" x14ac:dyDescent="0.25">
      <c r="A210" s="26" t="s">
        <v>349</v>
      </c>
      <c r="B210" s="45" t="s">
        <v>88</v>
      </c>
      <c r="C210" s="19" t="s">
        <v>354</v>
      </c>
      <c r="D210" s="22">
        <v>10617.3</v>
      </c>
    </row>
    <row r="211" spans="1:4" ht="58.15" customHeight="1" x14ac:dyDescent="0.25">
      <c r="A211" s="26" t="s">
        <v>350</v>
      </c>
      <c r="B211" s="45" t="s">
        <v>88</v>
      </c>
      <c r="C211" s="19" t="s">
        <v>355</v>
      </c>
      <c r="D211" s="22">
        <v>1050.54</v>
      </c>
    </row>
    <row r="212" spans="1:4" ht="54" customHeight="1" x14ac:dyDescent="0.25">
      <c r="A212" s="26" t="s">
        <v>351</v>
      </c>
      <c r="B212" s="45" t="s">
        <v>88</v>
      </c>
      <c r="C212" s="19" t="s">
        <v>356</v>
      </c>
      <c r="D212" s="22">
        <v>1383.09</v>
      </c>
    </row>
    <row r="213" spans="1:4" ht="56.45" customHeight="1" x14ac:dyDescent="0.25">
      <c r="A213" s="26" t="s">
        <v>352</v>
      </c>
      <c r="B213" s="45" t="s">
        <v>88</v>
      </c>
      <c r="C213" s="19" t="s">
        <v>357</v>
      </c>
      <c r="D213" s="22">
        <v>894.54</v>
      </c>
    </row>
    <row r="214" spans="1:4" ht="97.15" customHeight="1" x14ac:dyDescent="0.25">
      <c r="A214" s="26" t="s">
        <v>353</v>
      </c>
      <c r="B214" s="45" t="s">
        <v>88</v>
      </c>
      <c r="C214" s="19" t="s">
        <v>358</v>
      </c>
      <c r="D214" s="22">
        <v>579.91999999999996</v>
      </c>
    </row>
    <row r="215" spans="1:4" ht="22.9" customHeight="1" x14ac:dyDescent="0.25">
      <c r="A215" s="25" t="s">
        <v>484</v>
      </c>
      <c r="B215" s="40" t="s">
        <v>88</v>
      </c>
      <c r="C215" s="13" t="s">
        <v>109</v>
      </c>
      <c r="D215" s="22">
        <f>D216</f>
        <v>1.25</v>
      </c>
    </row>
    <row r="216" spans="1:4" ht="20.45" customHeight="1" x14ac:dyDescent="0.25">
      <c r="A216" s="25" t="s">
        <v>485</v>
      </c>
      <c r="B216" s="40" t="s">
        <v>88</v>
      </c>
      <c r="C216" s="13" t="s">
        <v>110</v>
      </c>
      <c r="D216" s="22">
        <f>D217</f>
        <v>1.25</v>
      </c>
    </row>
    <row r="217" spans="1:4" ht="30.6" customHeight="1" x14ac:dyDescent="0.25">
      <c r="A217" s="25" t="s">
        <v>486</v>
      </c>
      <c r="B217" s="40" t="s">
        <v>88</v>
      </c>
      <c r="C217" s="13" t="s">
        <v>124</v>
      </c>
      <c r="D217" s="22">
        <v>1.25</v>
      </c>
    </row>
    <row r="218" spans="1:4" x14ac:dyDescent="0.25">
      <c r="A218" s="57" t="s">
        <v>453</v>
      </c>
      <c r="B218" s="58" t="s">
        <v>88</v>
      </c>
      <c r="C218" s="59" t="s">
        <v>103</v>
      </c>
      <c r="D218" s="60">
        <f>D219+D256+D253</f>
        <v>172221.60000000003</v>
      </c>
    </row>
    <row r="219" spans="1:4" ht="38.25" x14ac:dyDescent="0.25">
      <c r="A219" s="57" t="s">
        <v>454</v>
      </c>
      <c r="B219" s="58" t="s">
        <v>88</v>
      </c>
      <c r="C219" s="59" t="s">
        <v>104</v>
      </c>
      <c r="D219" s="60">
        <f>D220+D232+D243</f>
        <v>171212.16000000003</v>
      </c>
    </row>
    <row r="220" spans="1:4" ht="25.5" x14ac:dyDescent="0.25">
      <c r="A220" s="57" t="s">
        <v>455</v>
      </c>
      <c r="B220" s="58" t="s">
        <v>88</v>
      </c>
      <c r="C220" s="59" t="s">
        <v>176</v>
      </c>
      <c r="D220" s="60">
        <f>D227+D221+D223+D225</f>
        <v>22196.03</v>
      </c>
    </row>
    <row r="221" spans="1:4" ht="55.15" customHeight="1" x14ac:dyDescent="0.25">
      <c r="A221" s="65" t="s">
        <v>562</v>
      </c>
      <c r="B221" s="66">
        <v>903</v>
      </c>
      <c r="C221" s="41" t="s">
        <v>564</v>
      </c>
      <c r="D221" s="67">
        <f>D222</f>
        <v>484.92</v>
      </c>
    </row>
    <row r="222" spans="1:4" ht="67.5" customHeight="1" x14ac:dyDescent="0.25">
      <c r="A222" s="65" t="s">
        <v>563</v>
      </c>
      <c r="B222" s="66">
        <v>903</v>
      </c>
      <c r="C222" s="41" t="s">
        <v>565</v>
      </c>
      <c r="D222" s="67">
        <v>484.92</v>
      </c>
    </row>
    <row r="223" spans="1:4" ht="57.6" customHeight="1" x14ac:dyDescent="0.25">
      <c r="A223" s="57" t="s">
        <v>295</v>
      </c>
      <c r="B223" s="58" t="s">
        <v>88</v>
      </c>
      <c r="C223" s="59" t="s">
        <v>293</v>
      </c>
      <c r="D223" s="67">
        <f>D224</f>
        <v>5084</v>
      </c>
    </row>
    <row r="224" spans="1:4" ht="55.15" customHeight="1" x14ac:dyDescent="0.25">
      <c r="A224" s="57" t="s">
        <v>296</v>
      </c>
      <c r="B224" s="58" t="s">
        <v>88</v>
      </c>
      <c r="C224" s="59" t="s">
        <v>294</v>
      </c>
      <c r="D224" s="67">
        <v>5084</v>
      </c>
    </row>
    <row r="225" spans="1:4" ht="30" customHeight="1" x14ac:dyDescent="0.25">
      <c r="A225" s="68" t="s">
        <v>566</v>
      </c>
      <c r="B225" s="41">
        <v>903</v>
      </c>
      <c r="C225" s="69" t="s">
        <v>568</v>
      </c>
      <c r="D225" s="67">
        <f>D226</f>
        <v>14620.01</v>
      </c>
    </row>
    <row r="226" spans="1:4" ht="55.15" customHeight="1" x14ac:dyDescent="0.25">
      <c r="A226" s="70" t="s">
        <v>567</v>
      </c>
      <c r="B226" s="71">
        <v>903</v>
      </c>
      <c r="C226" s="69" t="s">
        <v>561</v>
      </c>
      <c r="D226" s="67">
        <v>14620.01</v>
      </c>
    </row>
    <row r="227" spans="1:4" x14ac:dyDescent="0.25">
      <c r="A227" s="57" t="s">
        <v>458</v>
      </c>
      <c r="B227" s="58" t="s">
        <v>88</v>
      </c>
      <c r="C227" s="59" t="s">
        <v>167</v>
      </c>
      <c r="D227" s="60">
        <f>D228</f>
        <v>2007.1</v>
      </c>
    </row>
    <row r="228" spans="1:4" x14ac:dyDescent="0.25">
      <c r="A228" s="57" t="s">
        <v>459</v>
      </c>
      <c r="B228" s="58" t="s">
        <v>88</v>
      </c>
      <c r="C228" s="59" t="s">
        <v>168</v>
      </c>
      <c r="D228" s="60">
        <f>D230+D229+D231</f>
        <v>2007.1</v>
      </c>
    </row>
    <row r="229" spans="1:4" ht="82.15" customHeight="1" x14ac:dyDescent="0.25">
      <c r="A229" s="61" t="s">
        <v>360</v>
      </c>
      <c r="B229" s="58" t="s">
        <v>88</v>
      </c>
      <c r="C229" s="59" t="s">
        <v>359</v>
      </c>
      <c r="D229" s="60">
        <v>425.7</v>
      </c>
    </row>
    <row r="230" spans="1:4" ht="120" customHeight="1" x14ac:dyDescent="0.25">
      <c r="A230" s="61" t="s">
        <v>362</v>
      </c>
      <c r="B230" s="58" t="s">
        <v>88</v>
      </c>
      <c r="C230" s="59" t="s">
        <v>361</v>
      </c>
      <c r="D230" s="60">
        <v>600</v>
      </c>
    </row>
    <row r="231" spans="1:4" ht="82.9" customHeight="1" x14ac:dyDescent="0.25">
      <c r="A231" s="85" t="s">
        <v>570</v>
      </c>
      <c r="B231" s="58" t="s">
        <v>88</v>
      </c>
      <c r="C231" s="59" t="s">
        <v>569</v>
      </c>
      <c r="D231" s="60">
        <v>981.4</v>
      </c>
    </row>
    <row r="232" spans="1:4" ht="25.5" x14ac:dyDescent="0.25">
      <c r="A232" s="57" t="s">
        <v>460</v>
      </c>
      <c r="B232" s="58" t="s">
        <v>88</v>
      </c>
      <c r="C232" s="59" t="s">
        <v>199</v>
      </c>
      <c r="D232" s="60">
        <f>D233+D239+D237</f>
        <v>130809.37000000001</v>
      </c>
    </row>
    <row r="233" spans="1:4" ht="40.5" customHeight="1" x14ac:dyDescent="0.25">
      <c r="A233" s="57" t="s">
        <v>461</v>
      </c>
      <c r="B233" s="58" t="s">
        <v>88</v>
      </c>
      <c r="C233" s="59" t="s">
        <v>200</v>
      </c>
      <c r="D233" s="60">
        <f>D234</f>
        <v>720.03</v>
      </c>
    </row>
    <row r="234" spans="1:4" ht="38.25" x14ac:dyDescent="0.25">
      <c r="A234" s="57" t="s">
        <v>462</v>
      </c>
      <c r="B234" s="58" t="s">
        <v>88</v>
      </c>
      <c r="C234" s="59" t="s">
        <v>178</v>
      </c>
      <c r="D234" s="60">
        <f>D236+D235</f>
        <v>720.03</v>
      </c>
    </row>
    <row r="235" spans="1:4" ht="127.5" x14ac:dyDescent="0.25">
      <c r="A235" s="61" t="s">
        <v>129</v>
      </c>
      <c r="B235" s="58" t="s">
        <v>88</v>
      </c>
      <c r="C235" s="59" t="s">
        <v>201</v>
      </c>
      <c r="D235" s="60">
        <v>661</v>
      </c>
    </row>
    <row r="236" spans="1:4" ht="147.6" customHeight="1" x14ac:dyDescent="0.25">
      <c r="A236" s="61" t="s">
        <v>364</v>
      </c>
      <c r="B236" s="58" t="s">
        <v>88</v>
      </c>
      <c r="C236" s="59" t="s">
        <v>363</v>
      </c>
      <c r="D236" s="60">
        <v>59.03</v>
      </c>
    </row>
    <row r="237" spans="1:4" ht="63.75" x14ac:dyDescent="0.25">
      <c r="A237" s="57" t="s">
        <v>467</v>
      </c>
      <c r="B237" s="58" t="s">
        <v>88</v>
      </c>
      <c r="C237" s="59" t="s">
        <v>202</v>
      </c>
      <c r="D237" s="60">
        <f>D238</f>
        <v>781.05</v>
      </c>
    </row>
    <row r="238" spans="1:4" ht="67.150000000000006" customHeight="1" x14ac:dyDescent="0.25">
      <c r="A238" s="57" t="s">
        <v>468</v>
      </c>
      <c r="B238" s="58" t="s">
        <v>88</v>
      </c>
      <c r="C238" s="59" t="s">
        <v>203</v>
      </c>
      <c r="D238" s="60">
        <v>781.05</v>
      </c>
    </row>
    <row r="239" spans="1:4" x14ac:dyDescent="0.25">
      <c r="A239" s="57" t="s">
        <v>6</v>
      </c>
      <c r="B239" s="58" t="s">
        <v>88</v>
      </c>
      <c r="C239" s="59" t="s">
        <v>204</v>
      </c>
      <c r="D239" s="60">
        <f>D240</f>
        <v>129308.29000000001</v>
      </c>
    </row>
    <row r="240" spans="1:4" x14ac:dyDescent="0.25">
      <c r="A240" s="57" t="s">
        <v>7</v>
      </c>
      <c r="B240" s="58" t="s">
        <v>88</v>
      </c>
      <c r="C240" s="59" t="s">
        <v>195</v>
      </c>
      <c r="D240" s="60">
        <f>D242+D241</f>
        <v>129308.29000000001</v>
      </c>
    </row>
    <row r="241" spans="1:4" ht="80.650000000000006" customHeight="1" x14ac:dyDescent="0.25">
      <c r="A241" s="61" t="s">
        <v>105</v>
      </c>
      <c r="B241" s="58" t="s">
        <v>88</v>
      </c>
      <c r="C241" s="59" t="s">
        <v>205</v>
      </c>
      <c r="D241" s="60">
        <v>95233.69</v>
      </c>
    </row>
    <row r="242" spans="1:4" ht="67.900000000000006" customHeight="1" x14ac:dyDescent="0.25">
      <c r="A242" s="61" t="s">
        <v>106</v>
      </c>
      <c r="B242" s="58" t="s">
        <v>88</v>
      </c>
      <c r="C242" s="59" t="s">
        <v>206</v>
      </c>
      <c r="D242" s="60">
        <v>34074.6</v>
      </c>
    </row>
    <row r="243" spans="1:4" x14ac:dyDescent="0.25">
      <c r="A243" s="57" t="s">
        <v>469</v>
      </c>
      <c r="B243" s="58" t="s">
        <v>88</v>
      </c>
      <c r="C243" s="59" t="s">
        <v>207</v>
      </c>
      <c r="D243" s="60">
        <f>D246+D244</f>
        <v>18206.759999999998</v>
      </c>
    </row>
    <row r="244" spans="1:4" ht="58.15" customHeight="1" x14ac:dyDescent="0.25">
      <c r="A244" s="61" t="s">
        <v>299</v>
      </c>
      <c r="B244" s="58" t="s">
        <v>88</v>
      </c>
      <c r="C244" s="80" t="s">
        <v>297</v>
      </c>
      <c r="D244" s="60">
        <f>D245</f>
        <v>9627.7999999999993</v>
      </c>
    </row>
    <row r="245" spans="1:4" ht="66.599999999999994" customHeight="1" x14ac:dyDescent="0.25">
      <c r="A245" s="61" t="s">
        <v>300</v>
      </c>
      <c r="B245" s="58" t="s">
        <v>88</v>
      </c>
      <c r="C245" s="59" t="s">
        <v>298</v>
      </c>
      <c r="D245" s="60">
        <v>9627.7999999999993</v>
      </c>
    </row>
    <row r="246" spans="1:4" ht="25.5" x14ac:dyDescent="0.25">
      <c r="A246" s="57" t="s">
        <v>470</v>
      </c>
      <c r="B246" s="58" t="s">
        <v>88</v>
      </c>
      <c r="C246" s="59" t="s">
        <v>208</v>
      </c>
      <c r="D246" s="60">
        <f>D247</f>
        <v>8578.9599999999991</v>
      </c>
    </row>
    <row r="247" spans="1:4" ht="25.5" x14ac:dyDescent="0.25">
      <c r="A247" s="57" t="s">
        <v>471</v>
      </c>
      <c r="B247" s="58" t="s">
        <v>88</v>
      </c>
      <c r="C247" s="59" t="s">
        <v>209</v>
      </c>
      <c r="D247" s="60">
        <f>D248+D249+D250+D251+D252</f>
        <v>8578.9599999999991</v>
      </c>
    </row>
    <row r="248" spans="1:4" ht="82.15" customHeight="1" x14ac:dyDescent="0.25">
      <c r="A248" s="72" t="s">
        <v>394</v>
      </c>
      <c r="B248" s="58" t="s">
        <v>88</v>
      </c>
      <c r="C248" s="59" t="s">
        <v>210</v>
      </c>
      <c r="D248" s="60">
        <v>7250.3</v>
      </c>
    </row>
    <row r="249" spans="1:4" ht="54" customHeight="1" x14ac:dyDescent="0.25">
      <c r="A249" s="70" t="s">
        <v>572</v>
      </c>
      <c r="B249" s="58" t="s">
        <v>88</v>
      </c>
      <c r="C249" s="59" t="s">
        <v>571</v>
      </c>
      <c r="D249" s="60">
        <v>500</v>
      </c>
    </row>
    <row r="250" spans="1:4" ht="70.150000000000006" customHeight="1" x14ac:dyDescent="0.25">
      <c r="A250" s="48" t="s">
        <v>574</v>
      </c>
      <c r="B250" s="73" t="s">
        <v>88</v>
      </c>
      <c r="C250" s="59" t="s">
        <v>573</v>
      </c>
      <c r="D250" s="60">
        <v>658</v>
      </c>
    </row>
    <row r="251" spans="1:4" ht="70.150000000000006" customHeight="1" x14ac:dyDescent="0.25">
      <c r="A251" s="54" t="s">
        <v>576</v>
      </c>
      <c r="B251" s="73" t="s">
        <v>88</v>
      </c>
      <c r="C251" s="59" t="s">
        <v>575</v>
      </c>
      <c r="D251" s="60">
        <v>152.4</v>
      </c>
    </row>
    <row r="252" spans="1:4" ht="70.150000000000006" customHeight="1" x14ac:dyDescent="0.25">
      <c r="A252" s="54" t="s">
        <v>578</v>
      </c>
      <c r="B252" s="73" t="s">
        <v>88</v>
      </c>
      <c r="C252" s="59" t="s">
        <v>577</v>
      </c>
      <c r="D252" s="60">
        <v>18.260000000000002</v>
      </c>
    </row>
    <row r="253" spans="1:4" ht="34.15" customHeight="1" x14ac:dyDescent="0.25">
      <c r="A253" s="53" t="s">
        <v>579</v>
      </c>
      <c r="B253" s="19">
        <v>903</v>
      </c>
      <c r="C253" s="19" t="s">
        <v>582</v>
      </c>
      <c r="D253" s="60">
        <f>D254</f>
        <v>914.23</v>
      </c>
    </row>
    <row r="254" spans="1:4" ht="31.9" customHeight="1" x14ac:dyDescent="0.25">
      <c r="A254" s="53" t="s">
        <v>580</v>
      </c>
      <c r="B254" s="19">
        <v>903</v>
      </c>
      <c r="C254" s="19" t="s">
        <v>583</v>
      </c>
      <c r="D254" s="60">
        <f>D255</f>
        <v>914.23</v>
      </c>
    </row>
    <row r="255" spans="1:4" ht="29.45" customHeight="1" x14ac:dyDescent="0.25">
      <c r="A255" s="53" t="s">
        <v>581</v>
      </c>
      <c r="B255" s="19">
        <v>903</v>
      </c>
      <c r="C255" s="19" t="s">
        <v>584</v>
      </c>
      <c r="D255" s="60">
        <v>914.23</v>
      </c>
    </row>
    <row r="256" spans="1:4" ht="19.149999999999999" customHeight="1" x14ac:dyDescent="0.25">
      <c r="A256" s="74" t="s">
        <v>365</v>
      </c>
      <c r="B256" s="75">
        <v>903</v>
      </c>
      <c r="C256" s="71" t="s">
        <v>368</v>
      </c>
      <c r="D256" s="60">
        <f>D257</f>
        <v>95.21</v>
      </c>
    </row>
    <row r="257" spans="1:4" ht="35.450000000000003" customHeight="1" x14ac:dyDescent="0.25">
      <c r="A257" s="76" t="s">
        <v>366</v>
      </c>
      <c r="B257" s="66">
        <v>903</v>
      </c>
      <c r="C257" s="41" t="s">
        <v>369</v>
      </c>
      <c r="D257" s="60">
        <f>D258</f>
        <v>95.21</v>
      </c>
    </row>
    <row r="258" spans="1:4" ht="40.9" customHeight="1" x14ac:dyDescent="0.25">
      <c r="A258" s="76" t="s">
        <v>367</v>
      </c>
      <c r="B258" s="66">
        <v>903</v>
      </c>
      <c r="C258" s="41" t="s">
        <v>370</v>
      </c>
      <c r="D258" s="60">
        <v>95.21</v>
      </c>
    </row>
    <row r="259" spans="1:4" ht="42.75" x14ac:dyDescent="0.25">
      <c r="A259" s="29" t="s">
        <v>107</v>
      </c>
      <c r="B259" s="39" t="s">
        <v>89</v>
      </c>
      <c r="C259" s="14"/>
      <c r="D259" s="78">
        <f>D264+D260</f>
        <v>235276.79999999999</v>
      </c>
    </row>
    <row r="260" spans="1:4" ht="19.899999999999999" customHeight="1" x14ac:dyDescent="0.25">
      <c r="A260" s="25" t="s">
        <v>396</v>
      </c>
      <c r="B260" s="40" t="s">
        <v>89</v>
      </c>
      <c r="C260" s="13" t="s">
        <v>13</v>
      </c>
      <c r="D260" s="21">
        <f>D261</f>
        <v>0.3</v>
      </c>
    </row>
    <row r="261" spans="1:4" ht="18.600000000000001" customHeight="1" x14ac:dyDescent="0.25">
      <c r="A261" s="25" t="s">
        <v>452</v>
      </c>
      <c r="B261" s="40" t="s">
        <v>89</v>
      </c>
      <c r="C261" s="13" t="s">
        <v>21</v>
      </c>
      <c r="D261" s="21">
        <f>D262</f>
        <v>0.3</v>
      </c>
    </row>
    <row r="262" spans="1:4" ht="54" customHeight="1" x14ac:dyDescent="0.25">
      <c r="A262" s="50" t="s">
        <v>272</v>
      </c>
      <c r="B262" s="16">
        <v>912</v>
      </c>
      <c r="C262" s="13" t="s">
        <v>270</v>
      </c>
      <c r="D262" s="21">
        <f>D263</f>
        <v>0.3</v>
      </c>
    </row>
    <row r="263" spans="1:4" ht="73.150000000000006" customHeight="1" x14ac:dyDescent="0.25">
      <c r="A263" s="51" t="s">
        <v>519</v>
      </c>
      <c r="B263" s="52">
        <v>912</v>
      </c>
      <c r="C263" s="13" t="s">
        <v>520</v>
      </c>
      <c r="D263" s="21">
        <v>0.3</v>
      </c>
    </row>
    <row r="264" spans="1:4" x14ac:dyDescent="0.25">
      <c r="A264" s="25" t="s">
        <v>453</v>
      </c>
      <c r="B264" s="40" t="s">
        <v>89</v>
      </c>
      <c r="C264" s="13" t="s">
        <v>94</v>
      </c>
      <c r="D264" s="21">
        <f>D265</f>
        <v>235276.5</v>
      </c>
    </row>
    <row r="265" spans="1:4" ht="38.25" x14ac:dyDescent="0.25">
      <c r="A265" s="25" t="s">
        <v>454</v>
      </c>
      <c r="B265" s="40" t="s">
        <v>89</v>
      </c>
      <c r="C265" s="13" t="s">
        <v>95</v>
      </c>
      <c r="D265" s="21">
        <f>D266+D269+D278+D273</f>
        <v>235276.5</v>
      </c>
    </row>
    <row r="266" spans="1:4" ht="25.5" x14ac:dyDescent="0.25">
      <c r="A266" s="25" t="s">
        <v>472</v>
      </c>
      <c r="B266" s="40" t="s">
        <v>89</v>
      </c>
      <c r="C266" s="13" t="s">
        <v>173</v>
      </c>
      <c r="D266" s="21">
        <f>D267</f>
        <v>108697</v>
      </c>
    </row>
    <row r="267" spans="1:4" ht="18.600000000000001" customHeight="1" x14ac:dyDescent="0.25">
      <c r="A267" s="25" t="s">
        <v>473</v>
      </c>
      <c r="B267" s="40" t="s">
        <v>89</v>
      </c>
      <c r="C267" s="13" t="s">
        <v>174</v>
      </c>
      <c r="D267" s="21">
        <f>D268</f>
        <v>108697</v>
      </c>
    </row>
    <row r="268" spans="1:4" ht="45" customHeight="1" x14ac:dyDescent="0.25">
      <c r="A268" s="25" t="s">
        <v>314</v>
      </c>
      <c r="B268" s="40" t="s">
        <v>89</v>
      </c>
      <c r="C268" s="13" t="s">
        <v>175</v>
      </c>
      <c r="D268" s="21">
        <v>108697</v>
      </c>
    </row>
    <row r="269" spans="1:4" ht="25.5" x14ac:dyDescent="0.25">
      <c r="A269" s="25" t="s">
        <v>455</v>
      </c>
      <c r="B269" s="40" t="s">
        <v>89</v>
      </c>
      <c r="C269" s="13" t="s">
        <v>176</v>
      </c>
      <c r="D269" s="21">
        <f>D270</f>
        <v>116663.5</v>
      </c>
    </row>
    <row r="270" spans="1:4" x14ac:dyDescent="0.25">
      <c r="A270" s="25" t="s">
        <v>458</v>
      </c>
      <c r="B270" s="40" t="s">
        <v>89</v>
      </c>
      <c r="C270" s="13" t="s">
        <v>167</v>
      </c>
      <c r="D270" s="21">
        <f>D271</f>
        <v>116663.5</v>
      </c>
    </row>
    <row r="271" spans="1:4" x14ac:dyDescent="0.25">
      <c r="A271" s="25" t="s">
        <v>459</v>
      </c>
      <c r="B271" s="40" t="s">
        <v>89</v>
      </c>
      <c r="C271" s="13" t="s">
        <v>168</v>
      </c>
      <c r="D271" s="21">
        <f>D272</f>
        <v>116663.5</v>
      </c>
    </row>
    <row r="272" spans="1:4" ht="51" x14ac:dyDescent="0.25">
      <c r="A272" s="26" t="s">
        <v>302</v>
      </c>
      <c r="B272" s="40" t="s">
        <v>89</v>
      </c>
      <c r="C272" s="13" t="s">
        <v>301</v>
      </c>
      <c r="D272" s="21">
        <v>116663.5</v>
      </c>
    </row>
    <row r="273" spans="1:4" ht="25.5" x14ac:dyDescent="0.25">
      <c r="A273" s="25" t="s">
        <v>460</v>
      </c>
      <c r="B273" s="40" t="s">
        <v>89</v>
      </c>
      <c r="C273" s="13" t="s">
        <v>170</v>
      </c>
      <c r="D273" s="21">
        <f>D274</f>
        <v>7457</v>
      </c>
    </row>
    <row r="274" spans="1:4" ht="30" customHeight="1" x14ac:dyDescent="0.25">
      <c r="A274" s="25" t="s">
        <v>461</v>
      </c>
      <c r="B274" s="40" t="s">
        <v>89</v>
      </c>
      <c r="C274" s="13" t="s">
        <v>171</v>
      </c>
      <c r="D274" s="21">
        <f>D275</f>
        <v>7457</v>
      </c>
    </row>
    <row r="275" spans="1:4" ht="38.25" x14ac:dyDescent="0.25">
      <c r="A275" s="25" t="s">
        <v>462</v>
      </c>
      <c r="B275" s="40" t="s">
        <v>89</v>
      </c>
      <c r="C275" s="13" t="s">
        <v>178</v>
      </c>
      <c r="D275" s="21">
        <f>D277+D276</f>
        <v>7457</v>
      </c>
    </row>
    <row r="276" spans="1:4" ht="127.5" x14ac:dyDescent="0.25">
      <c r="A276" s="26" t="s">
        <v>371</v>
      </c>
      <c r="B276" s="40" t="s">
        <v>89</v>
      </c>
      <c r="C276" s="13" t="s">
        <v>198</v>
      </c>
      <c r="D276" s="21">
        <v>4209</v>
      </c>
    </row>
    <row r="277" spans="1:4" ht="80.650000000000006" customHeight="1" x14ac:dyDescent="0.25">
      <c r="A277" s="26" t="s">
        <v>111</v>
      </c>
      <c r="B277" s="40" t="s">
        <v>89</v>
      </c>
      <c r="C277" s="13" t="s">
        <v>179</v>
      </c>
      <c r="D277" s="21">
        <v>3248</v>
      </c>
    </row>
    <row r="278" spans="1:4" x14ac:dyDescent="0.25">
      <c r="A278" s="25" t="s">
        <v>469</v>
      </c>
      <c r="B278" s="40" t="s">
        <v>89</v>
      </c>
      <c r="C278" s="13" t="s">
        <v>180</v>
      </c>
      <c r="D278" s="21">
        <f>D281+D279</f>
        <v>2459</v>
      </c>
    </row>
    <row r="279" spans="1:4" ht="52.15" customHeight="1" x14ac:dyDescent="0.25">
      <c r="A279" s="25" t="s">
        <v>304</v>
      </c>
      <c r="B279" s="40" t="s">
        <v>89</v>
      </c>
      <c r="C279" s="13" t="s">
        <v>217</v>
      </c>
      <c r="D279" s="21">
        <f>D280</f>
        <v>4</v>
      </c>
    </row>
    <row r="280" spans="1:4" ht="65.45" customHeight="1" x14ac:dyDescent="0.25">
      <c r="A280" s="25" t="s">
        <v>305</v>
      </c>
      <c r="B280" s="40" t="s">
        <v>89</v>
      </c>
      <c r="C280" s="13" t="s">
        <v>303</v>
      </c>
      <c r="D280" s="21">
        <v>4</v>
      </c>
    </row>
    <row r="281" spans="1:4" ht="25.5" x14ac:dyDescent="0.25">
      <c r="A281" s="25" t="s">
        <v>8</v>
      </c>
      <c r="B281" s="40" t="s">
        <v>89</v>
      </c>
      <c r="C281" s="13" t="s">
        <v>181</v>
      </c>
      <c r="D281" s="21">
        <f t="shared" ref="D281" si="3">D282</f>
        <v>2455</v>
      </c>
    </row>
    <row r="282" spans="1:4" ht="25.5" x14ac:dyDescent="0.25">
      <c r="A282" s="25" t="s">
        <v>9</v>
      </c>
      <c r="B282" s="40" t="s">
        <v>89</v>
      </c>
      <c r="C282" s="13" t="s">
        <v>182</v>
      </c>
      <c r="D282" s="21">
        <f>D283</f>
        <v>2455</v>
      </c>
    </row>
    <row r="283" spans="1:4" ht="41.65" customHeight="1" x14ac:dyDescent="0.25">
      <c r="A283" s="26" t="s">
        <v>177</v>
      </c>
      <c r="B283" s="40" t="s">
        <v>89</v>
      </c>
      <c r="C283" s="13" t="s">
        <v>183</v>
      </c>
      <c r="D283" s="21">
        <v>2455</v>
      </c>
    </row>
    <row r="284" spans="1:4" ht="28.5" customHeight="1" x14ac:dyDescent="0.25">
      <c r="A284" s="29" t="s">
        <v>112</v>
      </c>
      <c r="B284" s="39" t="s">
        <v>93</v>
      </c>
      <c r="C284" s="14"/>
      <c r="D284" s="78">
        <f>D285+D322</f>
        <v>60002.35</v>
      </c>
    </row>
    <row r="285" spans="1:4" x14ac:dyDescent="0.25">
      <c r="A285" s="25" t="s">
        <v>396</v>
      </c>
      <c r="B285" s="40" t="s">
        <v>93</v>
      </c>
      <c r="C285" s="13" t="s">
        <v>13</v>
      </c>
      <c r="D285" s="21">
        <f>D286+D302+D308+D319</f>
        <v>5159.55</v>
      </c>
    </row>
    <row r="286" spans="1:4" ht="38.25" x14ac:dyDescent="0.25">
      <c r="A286" s="25" t="s">
        <v>474</v>
      </c>
      <c r="B286" s="40" t="s">
        <v>93</v>
      </c>
      <c r="C286" s="13" t="s">
        <v>108</v>
      </c>
      <c r="D286" s="21">
        <f>D289+D287+D296+D299</f>
        <v>3788.42</v>
      </c>
    </row>
    <row r="287" spans="1:4" ht="25.5" x14ac:dyDescent="0.25">
      <c r="A287" s="26" t="s">
        <v>137</v>
      </c>
      <c r="B287" s="40" t="s">
        <v>93</v>
      </c>
      <c r="C287" s="13" t="s">
        <v>138</v>
      </c>
      <c r="D287" s="21">
        <f>D288</f>
        <v>40.75</v>
      </c>
    </row>
    <row r="288" spans="1:4" ht="38.25" x14ac:dyDescent="0.25">
      <c r="A288" s="26" t="s">
        <v>139</v>
      </c>
      <c r="B288" s="40" t="s">
        <v>93</v>
      </c>
      <c r="C288" s="13" t="s">
        <v>140</v>
      </c>
      <c r="D288" s="21">
        <v>40.75</v>
      </c>
    </row>
    <row r="289" spans="1:4" ht="76.5" x14ac:dyDescent="0.25">
      <c r="A289" s="25" t="s">
        <v>475</v>
      </c>
      <c r="B289" s="40" t="s">
        <v>93</v>
      </c>
      <c r="C289" s="13" t="s">
        <v>114</v>
      </c>
      <c r="D289" s="21">
        <f>D290+D293+D294</f>
        <v>2458.56</v>
      </c>
    </row>
    <row r="290" spans="1:4" ht="70.900000000000006" customHeight="1" x14ac:dyDescent="0.25">
      <c r="A290" s="25" t="s">
        <v>476</v>
      </c>
      <c r="B290" s="40" t="s">
        <v>93</v>
      </c>
      <c r="C290" s="13" t="s">
        <v>115</v>
      </c>
      <c r="D290" s="21">
        <f>D291</f>
        <v>1495.47</v>
      </c>
    </row>
    <row r="291" spans="1:4" ht="81.599999999999994" customHeight="1" x14ac:dyDescent="0.25">
      <c r="A291" s="25" t="s">
        <v>477</v>
      </c>
      <c r="B291" s="40" t="s">
        <v>93</v>
      </c>
      <c r="C291" s="13" t="s">
        <v>116</v>
      </c>
      <c r="D291" s="21">
        <v>1495.47</v>
      </c>
    </row>
    <row r="292" spans="1:4" ht="67.900000000000006" customHeight="1" x14ac:dyDescent="0.25">
      <c r="A292" s="25" t="s">
        <v>478</v>
      </c>
      <c r="B292" s="40" t="s">
        <v>93</v>
      </c>
      <c r="C292" s="13" t="s">
        <v>117</v>
      </c>
      <c r="D292" s="21">
        <f>D293</f>
        <v>45.35</v>
      </c>
    </row>
    <row r="293" spans="1:4" ht="67.5" customHeight="1" x14ac:dyDescent="0.25">
      <c r="A293" s="25" t="s">
        <v>479</v>
      </c>
      <c r="B293" s="40" t="s">
        <v>93</v>
      </c>
      <c r="C293" s="13" t="s">
        <v>118</v>
      </c>
      <c r="D293" s="21">
        <v>45.35</v>
      </c>
    </row>
    <row r="294" spans="1:4" ht="76.5" x14ac:dyDescent="0.25">
      <c r="A294" s="26" t="s">
        <v>310</v>
      </c>
      <c r="B294" s="40" t="s">
        <v>93</v>
      </c>
      <c r="C294" s="13" t="s">
        <v>119</v>
      </c>
      <c r="D294" s="21">
        <f>D295</f>
        <v>917.74</v>
      </c>
    </row>
    <row r="295" spans="1:4" ht="63.75" x14ac:dyDescent="0.25">
      <c r="A295" s="25" t="s">
        <v>480</v>
      </c>
      <c r="B295" s="40" t="s">
        <v>93</v>
      </c>
      <c r="C295" s="13" t="s">
        <v>120</v>
      </c>
      <c r="D295" s="21">
        <v>917.74</v>
      </c>
    </row>
    <row r="296" spans="1:4" ht="25.5" x14ac:dyDescent="0.25">
      <c r="A296" s="26" t="s">
        <v>141</v>
      </c>
      <c r="B296" s="40" t="s">
        <v>93</v>
      </c>
      <c r="C296" s="13" t="s">
        <v>142</v>
      </c>
      <c r="D296" s="21">
        <f>D297</f>
        <v>1226.54</v>
      </c>
    </row>
    <row r="297" spans="1:4" ht="43.9" customHeight="1" x14ac:dyDescent="0.25">
      <c r="A297" s="26" t="s">
        <v>143</v>
      </c>
      <c r="B297" s="40" t="s">
        <v>93</v>
      </c>
      <c r="C297" s="13" t="s">
        <v>144</v>
      </c>
      <c r="D297" s="21">
        <f>D298</f>
        <v>1226.54</v>
      </c>
    </row>
    <row r="298" spans="1:4" ht="51" x14ac:dyDescent="0.25">
      <c r="A298" s="26" t="s">
        <v>145</v>
      </c>
      <c r="B298" s="40" t="s">
        <v>93</v>
      </c>
      <c r="C298" s="13" t="s">
        <v>146</v>
      </c>
      <c r="D298" s="21">
        <v>1226.54</v>
      </c>
    </row>
    <row r="299" spans="1:4" ht="76.5" x14ac:dyDescent="0.25">
      <c r="A299" s="25" t="s">
        <v>481</v>
      </c>
      <c r="B299" s="40" t="s">
        <v>93</v>
      </c>
      <c r="C299" s="13" t="s">
        <v>121</v>
      </c>
      <c r="D299" s="21">
        <f>D300</f>
        <v>62.57</v>
      </c>
    </row>
    <row r="300" spans="1:4" ht="76.5" x14ac:dyDescent="0.25">
      <c r="A300" s="25" t="s">
        <v>482</v>
      </c>
      <c r="B300" s="40" t="s">
        <v>93</v>
      </c>
      <c r="C300" s="13" t="s">
        <v>122</v>
      </c>
      <c r="D300" s="21">
        <f>D301</f>
        <v>62.57</v>
      </c>
    </row>
    <row r="301" spans="1:4" ht="79.5" customHeight="1" x14ac:dyDescent="0.25">
      <c r="A301" s="25" t="s">
        <v>483</v>
      </c>
      <c r="B301" s="40" t="s">
        <v>93</v>
      </c>
      <c r="C301" s="13" t="s">
        <v>123</v>
      </c>
      <c r="D301" s="21">
        <v>62.57</v>
      </c>
    </row>
    <row r="302" spans="1:4" ht="25.5" x14ac:dyDescent="0.25">
      <c r="A302" s="25" t="s">
        <v>463</v>
      </c>
      <c r="B302" s="40" t="s">
        <v>93</v>
      </c>
      <c r="C302" s="13" t="s">
        <v>96</v>
      </c>
      <c r="D302" s="21">
        <f t="shared" ref="D302:D306" si="4">D303</f>
        <v>339.64</v>
      </c>
    </row>
    <row r="303" spans="1:4" x14ac:dyDescent="0.25">
      <c r="A303" s="25" t="s">
        <v>484</v>
      </c>
      <c r="B303" s="40" t="s">
        <v>93</v>
      </c>
      <c r="C303" s="13" t="s">
        <v>109</v>
      </c>
      <c r="D303" s="21">
        <f>D306+D304</f>
        <v>339.64</v>
      </c>
    </row>
    <row r="304" spans="1:4" ht="25.5" x14ac:dyDescent="0.25">
      <c r="A304" s="26" t="s">
        <v>184</v>
      </c>
      <c r="B304" s="40" t="s">
        <v>93</v>
      </c>
      <c r="C304" s="81" t="s">
        <v>186</v>
      </c>
      <c r="D304" s="21">
        <f>D305</f>
        <v>113.9</v>
      </c>
    </row>
    <row r="305" spans="1:4" ht="38.25" x14ac:dyDescent="0.25">
      <c r="A305" s="26" t="s">
        <v>185</v>
      </c>
      <c r="B305" s="40" t="s">
        <v>93</v>
      </c>
      <c r="C305" s="7" t="s">
        <v>187</v>
      </c>
      <c r="D305" s="21">
        <v>113.9</v>
      </c>
    </row>
    <row r="306" spans="1:4" x14ac:dyDescent="0.25">
      <c r="A306" s="25" t="s">
        <v>485</v>
      </c>
      <c r="B306" s="40" t="s">
        <v>93</v>
      </c>
      <c r="C306" s="13" t="s">
        <v>110</v>
      </c>
      <c r="D306" s="21">
        <f t="shared" si="4"/>
        <v>225.74</v>
      </c>
    </row>
    <row r="307" spans="1:4" ht="25.5" x14ac:dyDescent="0.25">
      <c r="A307" s="25" t="s">
        <v>486</v>
      </c>
      <c r="B307" s="40" t="s">
        <v>93</v>
      </c>
      <c r="C307" s="13" t="s">
        <v>124</v>
      </c>
      <c r="D307" s="21">
        <v>225.74</v>
      </c>
    </row>
    <row r="308" spans="1:4" ht="29.45" customHeight="1" x14ac:dyDescent="0.25">
      <c r="A308" s="25" t="s">
        <v>487</v>
      </c>
      <c r="B308" s="40" t="s">
        <v>93</v>
      </c>
      <c r="C308" s="13" t="s">
        <v>125</v>
      </c>
      <c r="D308" s="21">
        <f>D314+D309</f>
        <v>1007.49</v>
      </c>
    </row>
    <row r="309" spans="1:4" ht="81.599999999999994" customHeight="1" x14ac:dyDescent="0.25">
      <c r="A309" s="54" t="s">
        <v>521</v>
      </c>
      <c r="B309" s="19">
        <v>936</v>
      </c>
      <c r="C309" s="16" t="s">
        <v>526</v>
      </c>
      <c r="D309" s="21">
        <f>D310+D312</f>
        <v>685</v>
      </c>
    </row>
    <row r="310" spans="1:4" ht="93.75" customHeight="1" x14ac:dyDescent="0.25">
      <c r="A310" s="54" t="s">
        <v>522</v>
      </c>
      <c r="B310" s="19">
        <v>936</v>
      </c>
      <c r="C310" s="16" t="s">
        <v>527</v>
      </c>
      <c r="D310" s="21">
        <f>D311</f>
        <v>617.5</v>
      </c>
    </row>
    <row r="311" spans="1:4" ht="85.15" customHeight="1" x14ac:dyDescent="0.25">
      <c r="A311" s="54" t="s">
        <v>523</v>
      </c>
      <c r="B311" s="19">
        <v>936</v>
      </c>
      <c r="C311" s="16" t="s">
        <v>528</v>
      </c>
      <c r="D311" s="21">
        <v>617.5</v>
      </c>
    </row>
    <row r="312" spans="1:4" ht="82.9" customHeight="1" x14ac:dyDescent="0.25">
      <c r="A312" s="49" t="s">
        <v>524</v>
      </c>
      <c r="B312" s="19">
        <v>936</v>
      </c>
      <c r="C312" s="16" t="s">
        <v>529</v>
      </c>
      <c r="D312" s="21">
        <f>D313</f>
        <v>67.5</v>
      </c>
    </row>
    <row r="313" spans="1:4" ht="83.45" customHeight="1" x14ac:dyDescent="0.25">
      <c r="A313" s="54" t="s">
        <v>525</v>
      </c>
      <c r="B313" s="19">
        <v>936</v>
      </c>
      <c r="C313" s="16" t="s">
        <v>530</v>
      </c>
      <c r="D313" s="21">
        <v>67.5</v>
      </c>
    </row>
    <row r="314" spans="1:4" ht="28.15" customHeight="1" x14ac:dyDescent="0.25">
      <c r="A314" s="30" t="s">
        <v>373</v>
      </c>
      <c r="B314" s="41">
        <v>936</v>
      </c>
      <c r="C314" s="15" t="s">
        <v>126</v>
      </c>
      <c r="D314" s="21">
        <f>D315+D317</f>
        <v>322.49</v>
      </c>
    </row>
    <row r="315" spans="1:4" ht="34.9" customHeight="1" x14ac:dyDescent="0.25">
      <c r="A315" s="30" t="s">
        <v>374</v>
      </c>
      <c r="B315" s="41">
        <v>936</v>
      </c>
      <c r="C315" s="15" t="s">
        <v>376</v>
      </c>
      <c r="D315" s="21">
        <f>D316</f>
        <v>152.49</v>
      </c>
    </row>
    <row r="316" spans="1:4" ht="58.15" customHeight="1" x14ac:dyDescent="0.25">
      <c r="A316" s="30" t="s">
        <v>375</v>
      </c>
      <c r="B316" s="41">
        <v>936</v>
      </c>
      <c r="C316" s="15" t="s">
        <v>377</v>
      </c>
      <c r="D316" s="21">
        <v>152.49</v>
      </c>
    </row>
    <row r="317" spans="1:4" ht="43.15" customHeight="1" x14ac:dyDescent="0.25">
      <c r="A317" s="55" t="s">
        <v>531</v>
      </c>
      <c r="B317" s="17">
        <v>936</v>
      </c>
      <c r="C317" s="15" t="s">
        <v>533</v>
      </c>
      <c r="D317" s="21">
        <f>D318</f>
        <v>170</v>
      </c>
    </row>
    <row r="318" spans="1:4" ht="58.15" customHeight="1" x14ac:dyDescent="0.25">
      <c r="A318" s="55" t="s">
        <v>532</v>
      </c>
      <c r="B318" s="17">
        <v>936</v>
      </c>
      <c r="C318" s="15" t="s">
        <v>534</v>
      </c>
      <c r="D318" s="21">
        <v>170</v>
      </c>
    </row>
    <row r="319" spans="1:4" x14ac:dyDescent="0.25">
      <c r="A319" s="25" t="s">
        <v>488</v>
      </c>
      <c r="B319" s="40" t="s">
        <v>93</v>
      </c>
      <c r="C319" s="13" t="s">
        <v>100</v>
      </c>
      <c r="D319" s="21">
        <f>D320</f>
        <v>24</v>
      </c>
    </row>
    <row r="320" spans="1:4" x14ac:dyDescent="0.25">
      <c r="A320" s="25" t="s">
        <v>393</v>
      </c>
      <c r="B320" s="40" t="s">
        <v>93</v>
      </c>
      <c r="C320" s="13" t="s">
        <v>101</v>
      </c>
      <c r="D320" s="21">
        <f>D321</f>
        <v>24</v>
      </c>
    </row>
    <row r="321" spans="1:4" ht="25.5" x14ac:dyDescent="0.25">
      <c r="A321" s="25" t="s">
        <v>489</v>
      </c>
      <c r="B321" s="40" t="s">
        <v>93</v>
      </c>
      <c r="C321" s="13" t="s">
        <v>102</v>
      </c>
      <c r="D321" s="21">
        <v>24</v>
      </c>
    </row>
    <row r="322" spans="1:4" x14ac:dyDescent="0.25">
      <c r="A322" s="25" t="s">
        <v>453</v>
      </c>
      <c r="B322" s="40" t="s">
        <v>93</v>
      </c>
      <c r="C322" s="13" t="s">
        <v>94</v>
      </c>
      <c r="D322" s="21">
        <f>D323+D359+D362+D364</f>
        <v>54842.799999999996</v>
      </c>
    </row>
    <row r="323" spans="1:4" ht="38.25" x14ac:dyDescent="0.25">
      <c r="A323" s="25" t="s">
        <v>454</v>
      </c>
      <c r="B323" s="40" t="s">
        <v>93</v>
      </c>
      <c r="C323" s="13" t="s">
        <v>95</v>
      </c>
      <c r="D323" s="21">
        <f>D324+D335+D350</f>
        <v>54769.56</v>
      </c>
    </row>
    <row r="324" spans="1:4" ht="25.5" x14ac:dyDescent="0.25">
      <c r="A324" s="25" t="s">
        <v>455</v>
      </c>
      <c r="B324" s="40" t="s">
        <v>93</v>
      </c>
      <c r="C324" s="13" t="s">
        <v>176</v>
      </c>
      <c r="D324" s="21">
        <f>D325+D329+D327</f>
        <v>28175</v>
      </c>
    </row>
    <row r="325" spans="1:4" ht="76.5" x14ac:dyDescent="0.25">
      <c r="A325" s="25" t="s">
        <v>490</v>
      </c>
      <c r="B325" s="40" t="s">
        <v>93</v>
      </c>
      <c r="C325" s="13" t="s">
        <v>211</v>
      </c>
      <c r="D325" s="21">
        <f>D326</f>
        <v>24977</v>
      </c>
    </row>
    <row r="326" spans="1:4" ht="79.5" customHeight="1" x14ac:dyDescent="0.25">
      <c r="A326" s="25" t="s">
        <v>491</v>
      </c>
      <c r="B326" s="40" t="s">
        <v>93</v>
      </c>
      <c r="C326" s="13" t="s">
        <v>188</v>
      </c>
      <c r="D326" s="21">
        <v>24977</v>
      </c>
    </row>
    <row r="327" spans="1:4" ht="33.6" customHeight="1" x14ac:dyDescent="0.25">
      <c r="A327" s="38" t="s">
        <v>378</v>
      </c>
      <c r="B327" s="17">
        <v>936</v>
      </c>
      <c r="C327" s="20" t="s">
        <v>380</v>
      </c>
      <c r="D327" s="21">
        <f>D328</f>
        <v>428.3</v>
      </c>
    </row>
    <row r="328" spans="1:4" ht="31.15" customHeight="1" x14ac:dyDescent="0.25">
      <c r="A328" s="38" t="s">
        <v>379</v>
      </c>
      <c r="B328" s="17">
        <v>936</v>
      </c>
      <c r="C328" s="20" t="s">
        <v>381</v>
      </c>
      <c r="D328" s="21">
        <v>428.3</v>
      </c>
    </row>
    <row r="329" spans="1:4" x14ac:dyDescent="0.25">
      <c r="A329" s="25" t="s">
        <v>458</v>
      </c>
      <c r="B329" s="40" t="s">
        <v>93</v>
      </c>
      <c r="C329" s="13" t="s">
        <v>189</v>
      </c>
      <c r="D329" s="21">
        <f>D330</f>
        <v>2769.7000000000003</v>
      </c>
    </row>
    <row r="330" spans="1:4" x14ac:dyDescent="0.25">
      <c r="A330" s="32" t="s">
        <v>459</v>
      </c>
      <c r="B330" s="40" t="s">
        <v>93</v>
      </c>
      <c r="C330" s="13" t="s">
        <v>168</v>
      </c>
      <c r="D330" s="21">
        <f>D333+D331+D332+D334</f>
        <v>2769.7000000000003</v>
      </c>
    </row>
    <row r="331" spans="1:4" ht="45.6" customHeight="1" x14ac:dyDescent="0.25">
      <c r="A331" s="48" t="s">
        <v>536</v>
      </c>
      <c r="B331" s="42" t="s">
        <v>93</v>
      </c>
      <c r="C331" s="13" t="s">
        <v>535</v>
      </c>
      <c r="D331" s="21">
        <v>584.1</v>
      </c>
    </row>
    <row r="332" spans="1:4" ht="102.75" x14ac:dyDescent="0.25">
      <c r="A332" s="54" t="s">
        <v>538</v>
      </c>
      <c r="B332" s="40" t="s">
        <v>93</v>
      </c>
      <c r="C332" s="13" t="s">
        <v>537</v>
      </c>
      <c r="D332" s="21">
        <v>1915.9</v>
      </c>
    </row>
    <row r="333" spans="1:4" ht="51" x14ac:dyDescent="0.25">
      <c r="A333" s="26" t="s">
        <v>191</v>
      </c>
      <c r="B333" s="40" t="s">
        <v>93</v>
      </c>
      <c r="C333" s="13" t="s">
        <v>190</v>
      </c>
      <c r="D333" s="21">
        <v>195.55</v>
      </c>
    </row>
    <row r="334" spans="1:4" ht="76.5" x14ac:dyDescent="0.25">
      <c r="A334" s="26" t="s">
        <v>292</v>
      </c>
      <c r="B334" s="40" t="s">
        <v>93</v>
      </c>
      <c r="C334" s="13" t="s">
        <v>291</v>
      </c>
      <c r="D334" s="21">
        <v>74.150000000000006</v>
      </c>
    </row>
    <row r="335" spans="1:4" ht="25.5" x14ac:dyDescent="0.25">
      <c r="A335" s="25" t="s">
        <v>460</v>
      </c>
      <c r="B335" s="40" t="s">
        <v>93</v>
      </c>
      <c r="C335" s="13" t="s">
        <v>170</v>
      </c>
      <c r="D335" s="21">
        <f>D336+D341+D343+D347+D345</f>
        <v>8982.4600000000009</v>
      </c>
    </row>
    <row r="336" spans="1:4" ht="27" customHeight="1" x14ac:dyDescent="0.25">
      <c r="A336" s="25" t="s">
        <v>461</v>
      </c>
      <c r="B336" s="40" t="s">
        <v>93</v>
      </c>
      <c r="C336" s="13" t="s">
        <v>171</v>
      </c>
      <c r="D336" s="21">
        <f>D337</f>
        <v>2412.0300000000002</v>
      </c>
    </row>
    <row r="337" spans="1:4" ht="38.25" x14ac:dyDescent="0.25">
      <c r="A337" s="25" t="s">
        <v>462</v>
      </c>
      <c r="B337" s="40" t="s">
        <v>93</v>
      </c>
      <c r="C337" s="13" t="s">
        <v>178</v>
      </c>
      <c r="D337" s="21">
        <f>D338+D340+D339</f>
        <v>2412.0300000000002</v>
      </c>
    </row>
    <row r="338" spans="1:4" ht="102.75" customHeight="1" x14ac:dyDescent="0.25">
      <c r="A338" s="37" t="s">
        <v>395</v>
      </c>
      <c r="B338" s="40" t="s">
        <v>93</v>
      </c>
      <c r="C338" s="13" t="s">
        <v>128</v>
      </c>
      <c r="D338" s="21">
        <v>1085</v>
      </c>
    </row>
    <row r="339" spans="1:4" ht="132.6" customHeight="1" x14ac:dyDescent="0.25">
      <c r="A339" s="54" t="s">
        <v>540</v>
      </c>
      <c r="B339" s="40" t="s">
        <v>93</v>
      </c>
      <c r="C339" s="13" t="s">
        <v>539</v>
      </c>
      <c r="D339" s="21">
        <v>47.3</v>
      </c>
    </row>
    <row r="340" spans="1:4" ht="76.5" x14ac:dyDescent="0.25">
      <c r="A340" s="26" t="s">
        <v>130</v>
      </c>
      <c r="B340" s="40" t="s">
        <v>93</v>
      </c>
      <c r="C340" s="13" t="s">
        <v>212</v>
      </c>
      <c r="D340" s="21">
        <v>1279.73</v>
      </c>
    </row>
    <row r="341" spans="1:4" ht="38.25" x14ac:dyDescent="0.25">
      <c r="A341" s="25" t="s">
        <v>492</v>
      </c>
      <c r="B341" s="40" t="s">
        <v>93</v>
      </c>
      <c r="C341" s="13" t="s">
        <v>213</v>
      </c>
      <c r="D341" s="21">
        <f>D342</f>
        <v>6442.33</v>
      </c>
    </row>
    <row r="342" spans="1:4" ht="40.9" customHeight="1" x14ac:dyDescent="0.25">
      <c r="A342" s="25" t="s">
        <v>493</v>
      </c>
      <c r="B342" s="40" t="s">
        <v>93</v>
      </c>
      <c r="C342" s="13" t="s">
        <v>214</v>
      </c>
      <c r="D342" s="21">
        <v>6442.33</v>
      </c>
    </row>
    <row r="343" spans="1:4" ht="51" x14ac:dyDescent="0.25">
      <c r="A343" s="25" t="s">
        <v>494</v>
      </c>
      <c r="B343" s="40" t="s">
        <v>93</v>
      </c>
      <c r="C343" s="13" t="s">
        <v>215</v>
      </c>
      <c r="D343" s="21">
        <f>D344</f>
        <v>16.899999999999999</v>
      </c>
    </row>
    <row r="344" spans="1:4" ht="56.65" customHeight="1" x14ac:dyDescent="0.25">
      <c r="A344" s="25" t="s">
        <v>495</v>
      </c>
      <c r="B344" s="40" t="s">
        <v>93</v>
      </c>
      <c r="C344" s="13" t="s">
        <v>216</v>
      </c>
      <c r="D344" s="21">
        <v>16.899999999999999</v>
      </c>
    </row>
    <row r="345" spans="1:4" ht="30" customHeight="1" x14ac:dyDescent="0.25">
      <c r="A345" s="38" t="s">
        <v>382</v>
      </c>
      <c r="B345" s="17">
        <v>936</v>
      </c>
      <c r="C345" s="17" t="s">
        <v>384</v>
      </c>
      <c r="D345" s="21">
        <f>D346</f>
        <v>21</v>
      </c>
    </row>
    <row r="346" spans="1:4" ht="31.15" customHeight="1" x14ac:dyDescent="0.25">
      <c r="A346" s="38" t="s">
        <v>383</v>
      </c>
      <c r="B346" s="17">
        <v>936</v>
      </c>
      <c r="C346" s="17" t="s">
        <v>385</v>
      </c>
      <c r="D346" s="21">
        <v>21</v>
      </c>
    </row>
    <row r="347" spans="1:4" ht="19.149999999999999" customHeight="1" x14ac:dyDescent="0.25">
      <c r="A347" s="82" t="s">
        <v>192</v>
      </c>
      <c r="B347" s="40" t="s">
        <v>93</v>
      </c>
      <c r="C347" s="7" t="s">
        <v>193</v>
      </c>
      <c r="D347" s="21">
        <f>D348</f>
        <v>90.2</v>
      </c>
    </row>
    <row r="348" spans="1:4" ht="19.899999999999999" customHeight="1" x14ac:dyDescent="0.25">
      <c r="A348" s="82" t="s">
        <v>194</v>
      </c>
      <c r="B348" s="40" t="s">
        <v>93</v>
      </c>
      <c r="C348" s="7" t="s">
        <v>195</v>
      </c>
      <c r="D348" s="21">
        <f>D349</f>
        <v>90.2</v>
      </c>
    </row>
    <row r="349" spans="1:4" ht="81" customHeight="1" x14ac:dyDescent="0.25">
      <c r="A349" s="26" t="s">
        <v>315</v>
      </c>
      <c r="B349" s="40" t="s">
        <v>93</v>
      </c>
      <c r="C349" s="7" t="s">
        <v>196</v>
      </c>
      <c r="D349" s="21">
        <v>90.2</v>
      </c>
    </row>
    <row r="350" spans="1:4" x14ac:dyDescent="0.25">
      <c r="A350" s="25" t="s">
        <v>469</v>
      </c>
      <c r="B350" s="40" t="s">
        <v>93</v>
      </c>
      <c r="C350" s="13" t="s">
        <v>180</v>
      </c>
      <c r="D350" s="21">
        <f>D351+D353</f>
        <v>17612.100000000002</v>
      </c>
    </row>
    <row r="351" spans="1:4" ht="51" x14ac:dyDescent="0.25">
      <c r="A351" s="25" t="s">
        <v>304</v>
      </c>
      <c r="B351" s="40" t="s">
        <v>93</v>
      </c>
      <c r="C351" s="13" t="s">
        <v>217</v>
      </c>
      <c r="D351" s="21">
        <f>D352</f>
        <v>9.1999999999999993</v>
      </c>
    </row>
    <row r="352" spans="1:4" ht="63.75" x14ac:dyDescent="0.25">
      <c r="A352" s="25" t="s">
        <v>305</v>
      </c>
      <c r="B352" s="40" t="s">
        <v>93</v>
      </c>
      <c r="C352" s="13" t="s">
        <v>218</v>
      </c>
      <c r="D352" s="21">
        <v>9.1999999999999993</v>
      </c>
    </row>
    <row r="353" spans="1:4" ht="25.5" x14ac:dyDescent="0.25">
      <c r="A353" s="25" t="s">
        <v>470</v>
      </c>
      <c r="B353" s="40" t="s">
        <v>93</v>
      </c>
      <c r="C353" s="13" t="s">
        <v>181</v>
      </c>
      <c r="D353" s="21">
        <f>D354</f>
        <v>17602.900000000001</v>
      </c>
    </row>
    <row r="354" spans="1:4" ht="25.5" x14ac:dyDescent="0.25">
      <c r="A354" s="32" t="s">
        <v>471</v>
      </c>
      <c r="B354" s="40" t="s">
        <v>93</v>
      </c>
      <c r="C354" s="13" t="s">
        <v>182</v>
      </c>
      <c r="D354" s="21">
        <f>D358+D355+D357+D356</f>
        <v>17602.900000000001</v>
      </c>
    </row>
    <row r="355" spans="1:4" ht="58.9" customHeight="1" x14ac:dyDescent="0.25">
      <c r="A355" s="26" t="s">
        <v>386</v>
      </c>
      <c r="B355" s="42" t="s">
        <v>93</v>
      </c>
      <c r="C355" s="13" t="s">
        <v>389</v>
      </c>
      <c r="D355" s="21">
        <v>1200</v>
      </c>
    </row>
    <row r="356" spans="1:4" ht="52.9" customHeight="1" x14ac:dyDescent="0.25">
      <c r="A356" s="54" t="s">
        <v>542</v>
      </c>
      <c r="B356" s="42" t="s">
        <v>93</v>
      </c>
      <c r="C356" s="13" t="s">
        <v>541</v>
      </c>
      <c r="D356" s="21">
        <v>16350</v>
      </c>
    </row>
    <row r="357" spans="1:4" ht="94.9" customHeight="1" x14ac:dyDescent="0.25">
      <c r="A357" s="26" t="s">
        <v>387</v>
      </c>
      <c r="B357" s="42" t="s">
        <v>388</v>
      </c>
      <c r="C357" s="13" t="s">
        <v>390</v>
      </c>
      <c r="D357" s="21">
        <v>5.4</v>
      </c>
    </row>
    <row r="358" spans="1:4" ht="59.45" customHeight="1" x14ac:dyDescent="0.25">
      <c r="A358" s="54" t="s">
        <v>544</v>
      </c>
      <c r="B358" s="42" t="s">
        <v>93</v>
      </c>
      <c r="C358" s="13" t="s">
        <v>543</v>
      </c>
      <c r="D358" s="21">
        <v>47.5</v>
      </c>
    </row>
    <row r="359" spans="1:4" ht="16.899999999999999" customHeight="1" x14ac:dyDescent="0.25">
      <c r="A359" s="37" t="s">
        <v>365</v>
      </c>
      <c r="B359" s="46">
        <v>936</v>
      </c>
      <c r="C359" s="19" t="s">
        <v>368</v>
      </c>
      <c r="D359" s="21">
        <f>D360</f>
        <v>300</v>
      </c>
    </row>
    <row r="360" spans="1:4" ht="29.45" customHeight="1" x14ac:dyDescent="0.25">
      <c r="A360" s="36" t="s">
        <v>366</v>
      </c>
      <c r="B360" s="44">
        <v>936</v>
      </c>
      <c r="C360" s="17" t="s">
        <v>369</v>
      </c>
      <c r="D360" s="21">
        <f>D361</f>
        <v>300</v>
      </c>
    </row>
    <row r="361" spans="1:4" ht="30" customHeight="1" x14ac:dyDescent="0.25">
      <c r="A361" s="26" t="s">
        <v>366</v>
      </c>
      <c r="B361" s="44">
        <v>936</v>
      </c>
      <c r="C361" s="17" t="s">
        <v>391</v>
      </c>
      <c r="D361" s="21">
        <v>300</v>
      </c>
    </row>
    <row r="362" spans="1:4" ht="72.599999999999994" customHeight="1" x14ac:dyDescent="0.25">
      <c r="A362" s="54" t="s">
        <v>545</v>
      </c>
      <c r="B362" s="19">
        <v>936</v>
      </c>
      <c r="C362" s="19" t="s">
        <v>552</v>
      </c>
      <c r="D362" s="21">
        <f>D363</f>
        <v>0.04</v>
      </c>
    </row>
    <row r="363" spans="1:4" ht="58.9" customHeight="1" x14ac:dyDescent="0.25">
      <c r="A363" s="54" t="s">
        <v>546</v>
      </c>
      <c r="B363" s="19">
        <v>936</v>
      </c>
      <c r="C363" s="19" t="s">
        <v>553</v>
      </c>
      <c r="D363" s="21">
        <v>0.04</v>
      </c>
    </row>
    <row r="364" spans="1:4" ht="43.15" customHeight="1" x14ac:dyDescent="0.25">
      <c r="A364" s="56" t="s">
        <v>547</v>
      </c>
      <c r="B364" s="46">
        <v>936</v>
      </c>
      <c r="C364" s="19" t="s">
        <v>554</v>
      </c>
      <c r="D364" s="21">
        <f>D365</f>
        <v>-226.79999999999998</v>
      </c>
    </row>
    <row r="365" spans="1:4" ht="43.9" customHeight="1" x14ac:dyDescent="0.25">
      <c r="A365" s="56" t="s">
        <v>548</v>
      </c>
      <c r="B365" s="46">
        <v>936</v>
      </c>
      <c r="C365" s="19" t="s">
        <v>555</v>
      </c>
      <c r="D365" s="21">
        <f>D366+D367+D368</f>
        <v>-226.79999999999998</v>
      </c>
    </row>
    <row r="366" spans="1:4" ht="46.15" customHeight="1" x14ac:dyDescent="0.25">
      <c r="A366" s="56" t="s">
        <v>549</v>
      </c>
      <c r="B366" s="46">
        <v>936</v>
      </c>
      <c r="C366" s="19" t="s">
        <v>556</v>
      </c>
      <c r="D366" s="21">
        <v>-205.73</v>
      </c>
    </row>
    <row r="367" spans="1:4" ht="45" customHeight="1" x14ac:dyDescent="0.25">
      <c r="A367" s="56" t="s">
        <v>550</v>
      </c>
      <c r="B367" s="46">
        <v>936</v>
      </c>
      <c r="C367" s="19" t="s">
        <v>557</v>
      </c>
      <c r="D367" s="21">
        <v>-21.03</v>
      </c>
    </row>
    <row r="368" spans="1:4" ht="46.15" customHeight="1" x14ac:dyDescent="0.25">
      <c r="A368" s="56" t="s">
        <v>551</v>
      </c>
      <c r="B368" s="46">
        <v>936</v>
      </c>
      <c r="C368" s="19" t="s">
        <v>558</v>
      </c>
      <c r="D368" s="21">
        <v>-0.04</v>
      </c>
    </row>
    <row r="369" spans="1:4" ht="45" customHeight="1" x14ac:dyDescent="0.25">
      <c r="A369" s="29" t="s">
        <v>134</v>
      </c>
      <c r="B369" s="39" t="s">
        <v>113</v>
      </c>
      <c r="C369" s="14"/>
      <c r="D369" s="78">
        <f>D370</f>
        <v>1993.4499999999998</v>
      </c>
    </row>
    <row r="370" spans="1:4" ht="19.5" customHeight="1" x14ac:dyDescent="0.25">
      <c r="A370" s="25" t="s">
        <v>396</v>
      </c>
      <c r="B370" s="40" t="s">
        <v>113</v>
      </c>
      <c r="C370" s="13" t="s">
        <v>13</v>
      </c>
      <c r="D370" s="21">
        <f>D371+D375</f>
        <v>1993.4499999999998</v>
      </c>
    </row>
    <row r="371" spans="1:4" ht="40.9" customHeight="1" x14ac:dyDescent="0.25">
      <c r="A371" s="25" t="s">
        <v>474</v>
      </c>
      <c r="B371" s="40" t="s">
        <v>113</v>
      </c>
      <c r="C371" s="13" t="s">
        <v>108</v>
      </c>
      <c r="D371" s="21">
        <f>D372</f>
        <v>1080.53</v>
      </c>
    </row>
    <row r="372" spans="1:4" ht="76.5" x14ac:dyDescent="0.25">
      <c r="A372" s="25" t="s">
        <v>475</v>
      </c>
      <c r="B372" s="40" t="s">
        <v>113</v>
      </c>
      <c r="C372" s="13" t="s">
        <v>131</v>
      </c>
      <c r="D372" s="21">
        <f>D373</f>
        <v>1080.53</v>
      </c>
    </row>
    <row r="373" spans="1:4" ht="67.150000000000006" customHeight="1" x14ac:dyDescent="0.25">
      <c r="A373" s="25" t="s">
        <v>476</v>
      </c>
      <c r="B373" s="40" t="s">
        <v>113</v>
      </c>
      <c r="C373" s="13" t="s">
        <v>115</v>
      </c>
      <c r="D373" s="21">
        <f>D374</f>
        <v>1080.53</v>
      </c>
    </row>
    <row r="374" spans="1:4" ht="66.400000000000006" customHeight="1" x14ac:dyDescent="0.25">
      <c r="A374" s="25" t="s">
        <v>496</v>
      </c>
      <c r="B374" s="40" t="s">
        <v>113</v>
      </c>
      <c r="C374" s="13" t="s">
        <v>132</v>
      </c>
      <c r="D374" s="21">
        <v>1080.53</v>
      </c>
    </row>
    <row r="375" spans="1:4" ht="25.5" x14ac:dyDescent="0.25">
      <c r="A375" s="25" t="s">
        <v>487</v>
      </c>
      <c r="B375" s="40" t="s">
        <v>113</v>
      </c>
      <c r="C375" s="13" t="s">
        <v>125</v>
      </c>
      <c r="D375" s="21">
        <f>D376</f>
        <v>912.92</v>
      </c>
    </row>
    <row r="376" spans="1:4" ht="30" customHeight="1" x14ac:dyDescent="0.25">
      <c r="A376" s="25" t="s">
        <v>373</v>
      </c>
      <c r="B376" s="40" t="s">
        <v>113</v>
      </c>
      <c r="C376" s="13" t="s">
        <v>126</v>
      </c>
      <c r="D376" s="21">
        <f>D377</f>
        <v>912.92</v>
      </c>
    </row>
    <row r="377" spans="1:4" ht="33" customHeight="1" x14ac:dyDescent="0.25">
      <c r="A377" s="25" t="s">
        <v>374</v>
      </c>
      <c r="B377" s="40" t="s">
        <v>113</v>
      </c>
      <c r="C377" s="13" t="s">
        <v>127</v>
      </c>
      <c r="D377" s="21">
        <f>D378</f>
        <v>912.92</v>
      </c>
    </row>
    <row r="378" spans="1:4" ht="39.4" customHeight="1" x14ac:dyDescent="0.25">
      <c r="A378" s="25" t="s">
        <v>497</v>
      </c>
      <c r="B378" s="40" t="s">
        <v>113</v>
      </c>
      <c r="C378" s="13" t="s">
        <v>133</v>
      </c>
      <c r="D378" s="21">
        <v>912.92</v>
      </c>
    </row>
    <row r="379" spans="1:4" x14ac:dyDescent="0.25">
      <c r="A379" s="5"/>
      <c r="B379" s="5"/>
      <c r="C379" s="5"/>
      <c r="D379" s="5"/>
    </row>
    <row r="380" spans="1:4" x14ac:dyDescent="0.25">
      <c r="A380" s="86" t="s">
        <v>589</v>
      </c>
      <c r="B380" s="86"/>
      <c r="C380" s="86"/>
      <c r="D380" s="86"/>
    </row>
  </sheetData>
  <mergeCells count="8">
    <mergeCell ref="A380:D380"/>
    <mergeCell ref="A8:D8"/>
    <mergeCell ref="A6:D6"/>
    <mergeCell ref="A11:A12"/>
    <mergeCell ref="B11:C11"/>
    <mergeCell ref="D11:D12"/>
    <mergeCell ref="A7:D7"/>
    <mergeCell ref="A9:D9"/>
  </mergeCells>
  <hyperlinks>
    <hyperlink ref="A128" r:id="rId1" display="consultantplus://offline/ref=AF470D042599C7A4FF508EA357E9EDE95E14ADE3C107C1877437049A2667BF5FB51BBCEAF6518BBB15D8FBF437475150810491EA289892A1N1E9M" xr:uid="{00000000-0004-0000-0000-000000000000}"/>
    <hyperlink ref="A130" r:id="rId2" display="consultantplus://offline/ref=A1856DF7B5F2BCFA10BBFF185667C76D2E1A05CD5F7D6CAA9D9A49F01F7A9A543208FFC6A2A9CEEEC7F9CE0AAA8BB128F828859153FD7EC3i86DH" xr:uid="{00000000-0004-0000-0000-000001000000}"/>
    <hyperlink ref="A138" r:id="rId3" display="consultantplus://offline/ref=769F464B1E88A9FB6864D0BCB67664DF56DF2450649EF0B8D41680731918B3B21FD09F3CF7AC967783B408C34843C4DB881FD9E6E9422626y9i6L" xr:uid="{00000000-0004-0000-0000-000002000000}"/>
    <hyperlink ref="A149" r:id="rId4" display="consultantplus://offline/ref=3E15849C68A13331AF752F9A1E019EF32BE938894A1F2CE0CD7344A260EDE1DE42FC52BAA90615D4B82577E7B7845B5E12667BAE18C2B904qAz4F" xr:uid="{00000000-0004-0000-0000-000003000000}"/>
    <hyperlink ref="A263" r:id="rId5" display="https://login.consultant.ru/link/?req=doc&amp;base=LAW&amp;n=433320&amp;dst=101595&amp;field=134&amp;date=08.12.2022" xr:uid="{00000000-0004-0000-0000-000004000000}"/>
  </hyperlinks>
  <pageMargins left="0.70866141732283472" right="0.70866141732283472" top="0.74803149606299213" bottom="0.74803149606299213" header="0.31496062992125984" footer="0.31496062992125984"/>
  <pageSetup paperSize="9" scale="95" orientation="portrait" r:id="rId6"/>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User09</dc:creator>
  <cp:lastModifiedBy>Priemnaya</cp:lastModifiedBy>
  <cp:lastPrinted>2020-03-25T06:58:47Z</cp:lastPrinted>
  <dcterms:created xsi:type="dcterms:W3CDTF">2018-05-24T05:32:16Z</dcterms:created>
  <dcterms:modified xsi:type="dcterms:W3CDTF">2023-06-28T10:44:42Z</dcterms:modified>
</cp:coreProperties>
</file>