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05" windowWidth="15480" windowHeight="9975" activeTab="0"/>
  </bookViews>
  <sheets>
    <sheet name="1 квартал" sheetId="1" r:id="rId1"/>
  </sheets>
  <definedNames>
    <definedName name="_xlnm._FilterDatabase" localSheetId="0" hidden="1">'1 квартал'!$A$5:$AJ$14</definedName>
    <definedName name="_xlnm.Print_Titles" localSheetId="0">'1 квартал'!$A:$B,'1 квартал'!$4:$4</definedName>
  </definedNames>
  <calcPr fullCalcOnLoad="1"/>
</workbook>
</file>

<file path=xl/sharedStrings.xml><?xml version="1.0" encoding="utf-8"?>
<sst xmlns="http://schemas.openxmlformats.org/spreadsheetml/2006/main" count="38" uniqueCount="37">
  <si>
    <t>Код ГРБС</t>
  </si>
  <si>
    <t>Сумма субсидии, полученная от учредителя на иные цели (тыс. рублей)</t>
  </si>
  <si>
    <t>Сумма доходов, полученных учреждением от оказания платных услуг (выполнения работ), доходов от осуществления иных видов приносящей доход деятельности (тыс. рублей)</t>
  </si>
  <si>
    <t xml:space="preserve">Объем кредиторской задолженности – всего (тыс. рублей) </t>
  </si>
  <si>
    <t>Объем кредиторской задолженности по средствам иных субсидий (тыс. рублей)</t>
  </si>
  <si>
    <t>Объем просроченной кредиторской задолженности всего (тыс. рублей)</t>
  </si>
  <si>
    <t>Объем просроченной кредиторской задолженности по средствам иных субсидий (тыс. рублей)</t>
  </si>
  <si>
    <t>Объем дебиторской задолженности – всего (тыс. рублей)</t>
  </si>
  <si>
    <t>Среднесписочная численность работников (человек)</t>
  </si>
  <si>
    <t>Среднемесячная заработная плата работников (рублей)</t>
  </si>
  <si>
    <t>Среднемесячная заработная плата руководителя (рублей)</t>
  </si>
  <si>
    <t>Расходы на оплату труда с начислениями работников учреждения –  всего (тыс. рублей)</t>
  </si>
  <si>
    <t xml:space="preserve">Расходы на оплату коммунальных услуг – всего (тыс. рублей) </t>
  </si>
  <si>
    <t>Доходы от сдачи учреждением в аренду недвижимого имущества или особо ценного движимого имущества (тыс. рублей)</t>
  </si>
  <si>
    <t>Количество судебных актов о взыскании с учреждения денежных средств (единиц)</t>
  </si>
  <si>
    <t>Общая сумма денежных средств, подлежащих взысканию с учреждения в соответствии с судебными актами (тыс. рублей)</t>
  </si>
  <si>
    <t>Наименование учреждения</t>
  </si>
  <si>
    <t xml:space="preserve">Приложение </t>
  </si>
  <si>
    <t>ВСЕГО</t>
  </si>
  <si>
    <t>Сумма субсидии, полученная от учредителя на возмещение нормативных затрат на оказание учреждением в соответствии с муниципальным  заданием муниципальных услуг (выполнение работ)  (тыс. рублей)</t>
  </si>
  <si>
    <t>Объем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</si>
  <si>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Объем просроченной кредиторской задолженности по средствам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</si>
  <si>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труда с начислениями работников учреждения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</si>
  <si>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Расходы на оплату коммунальных услуг за счет субсидии на возмещение нормативных затрат на оказание учреждением в соответствии с муниципальным заданием муниципальных услуг (выполнение работ) (тыс. рублей)</t>
  </si>
  <si>
    <t>Количество жалоб потребителей на предоставленные учреждением муниципальные услуги (выполненные работы)   (единиц)</t>
  </si>
  <si>
    <t>Общее количество нарушений законодательства Российской Федерации о размещении заказов для  муниципальных нужд муниципальным бюджетным учреждением (единиц)</t>
  </si>
  <si>
    <t>МБОУ ДОД ДШИ п.Дубровка</t>
  </si>
  <si>
    <t>МБУК "Белохолуницкий краеведческий музей"</t>
  </si>
  <si>
    <t>МБОУ ДОД ДШИ</t>
  </si>
  <si>
    <t>МБУК "Белох.Дом культуры"</t>
  </si>
  <si>
    <t>МБУК "Белох. Центр.библ."</t>
  </si>
  <si>
    <t>МБУ СКК "Здоровье"</t>
  </si>
  <si>
    <t>МБОУ ДОД ДХШ</t>
  </si>
  <si>
    <t>МБОУ ДОД ДШИ п.Подрезчиха</t>
  </si>
  <si>
    <t>Исполнитель :  Мумрикова Е.Н.    4-24-31</t>
  </si>
  <si>
    <t>Х</t>
  </si>
  <si>
    <t xml:space="preserve">                                                                                                        МОНИТОРИНГ БЮДЖЕТНЫХ УЧРЕЖДЕНИЙ, подведомственных управлению культуры Белохолуницкого района,   за  2019 год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</si>
</sst>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_ ;\-#,##0.0\ "/>
    <numFmt numFmtId="177" formatCode="0.0"/>
    <numFmt numFmtId="178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177" fontId="3" fillId="0" borderId="10" xfId="0" applyNumberFormat="1" applyFont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right"/>
    </xf>
    <xf numFmtId="177" fontId="3" fillId="0" borderId="10" xfId="0" applyNumberFormat="1" applyFont="1" applyBorder="1" applyAlignment="1">
      <alignment vertical="center"/>
    </xf>
    <xf numFmtId="4" fontId="2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2" fontId="3" fillId="0" borderId="10" xfId="0" applyNumberFormat="1" applyFont="1" applyBorder="1" applyAlignment="1">
      <alignment vertical="center"/>
    </xf>
    <xf numFmtId="2" fontId="3" fillId="0" borderId="10" xfId="0" applyNumberFormat="1" applyFont="1" applyBorder="1" applyAlignment="1">
      <alignment horizontal="center" vertical="center"/>
    </xf>
    <xf numFmtId="0" fontId="3" fillId="0" borderId="0" xfId="0" applyFont="1" applyAlignment="1">
      <alignment/>
    </xf>
    <xf numFmtId="177" fontId="3" fillId="0" borderId="10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27"/>
  <sheetViews>
    <sheetView tabSelected="1" zoomScale="75" zoomScaleNormal="75" zoomScaleSheetLayoutView="69" zoomScalePageLayoutView="0" workbookViewId="0" topLeftCell="A1">
      <selection activeCell="J4" sqref="J4"/>
    </sheetView>
  </sheetViews>
  <sheetFormatPr defaultColWidth="9.140625" defaultRowHeight="15"/>
  <cols>
    <col min="1" max="1" width="6.8515625" style="6" customWidth="1"/>
    <col min="2" max="2" width="48.28125" style="3" customWidth="1"/>
    <col min="3" max="3" width="12.7109375" style="9" customWidth="1"/>
    <col min="4" max="4" width="10.8515625" style="9" customWidth="1"/>
    <col min="5" max="5" width="13.28125" style="9" customWidth="1"/>
    <col min="6" max="6" width="12.8515625" style="9" customWidth="1"/>
    <col min="7" max="7" width="12.7109375" style="9" customWidth="1"/>
    <col min="8" max="8" width="11.28125" style="9" customWidth="1"/>
    <col min="9" max="9" width="11.57421875" style="9" customWidth="1"/>
    <col min="10" max="10" width="14.57421875" style="9" customWidth="1"/>
    <col min="11" max="11" width="9.421875" style="9" customWidth="1"/>
    <col min="12" max="12" width="12.28125" style="9" customWidth="1"/>
    <col min="13" max="13" width="9.57421875" style="9" customWidth="1"/>
    <col min="14" max="14" width="13.7109375" style="9" customWidth="1"/>
    <col min="15" max="15" width="12.140625" style="9" customWidth="1"/>
    <col min="16" max="16" width="12.7109375" style="9" customWidth="1"/>
    <col min="17" max="17" width="13.140625" style="9" customWidth="1"/>
    <col min="18" max="18" width="12.57421875" style="9" customWidth="1"/>
    <col min="19" max="19" width="12.7109375" style="9" customWidth="1"/>
    <col min="20" max="20" width="9.421875" style="9" customWidth="1"/>
    <col min="21" max="21" width="9.28125" style="9" customWidth="1"/>
    <col min="22" max="22" width="9.00390625" style="9" customWidth="1"/>
    <col min="23" max="23" width="7.7109375" style="9" customWidth="1"/>
    <col min="24" max="24" width="12.7109375" style="9" customWidth="1"/>
    <col min="25" max="16384" width="9.140625" style="9" customWidth="1"/>
  </cols>
  <sheetData>
    <row r="1" ht="15.75">
      <c r="X1" s="16" t="s">
        <v>17</v>
      </c>
    </row>
    <row r="2" spans="1:24" ht="15.75">
      <c r="A2" s="25" t="s">
        <v>36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  <c r="U2" s="25"/>
      <c r="V2" s="25"/>
      <c r="W2" s="25"/>
      <c r="X2" s="25"/>
    </row>
    <row r="3" spans="1:24" ht="15.75">
      <c r="A3" s="4"/>
      <c r="B3" s="4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</row>
    <row r="4" spans="1:36" s="3" customFormat="1" ht="339.75" customHeight="1">
      <c r="A4" s="5" t="s">
        <v>0</v>
      </c>
      <c r="B4" s="5" t="s">
        <v>16</v>
      </c>
      <c r="C4" s="14" t="s">
        <v>19</v>
      </c>
      <c r="D4" s="14" t="s">
        <v>1</v>
      </c>
      <c r="E4" s="14" t="s">
        <v>2</v>
      </c>
      <c r="F4" s="14" t="s">
        <v>3</v>
      </c>
      <c r="G4" s="14" t="s">
        <v>20</v>
      </c>
      <c r="H4" s="14" t="s">
        <v>4</v>
      </c>
      <c r="I4" s="14" t="s">
        <v>5</v>
      </c>
      <c r="J4" s="14" t="s">
        <v>21</v>
      </c>
      <c r="K4" s="14" t="s">
        <v>6</v>
      </c>
      <c r="L4" s="14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22</v>
      </c>
      <c r="R4" s="14" t="s">
        <v>12</v>
      </c>
      <c r="S4" s="14" t="s">
        <v>23</v>
      </c>
      <c r="T4" s="14" t="s">
        <v>13</v>
      </c>
      <c r="U4" s="14" t="s">
        <v>24</v>
      </c>
      <c r="V4" s="14" t="s">
        <v>14</v>
      </c>
      <c r="W4" s="14" t="s">
        <v>15</v>
      </c>
      <c r="X4" s="14" t="s">
        <v>25</v>
      </c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</row>
    <row r="5" spans="1:24" ht="15.75">
      <c r="A5" s="8">
        <v>1</v>
      </c>
      <c r="B5" s="8">
        <v>2</v>
      </c>
      <c r="C5" s="1">
        <v>3</v>
      </c>
      <c r="D5" s="1">
        <v>4</v>
      </c>
      <c r="E5" s="1">
        <v>5</v>
      </c>
      <c r="F5" s="1">
        <v>7</v>
      </c>
      <c r="G5" s="1">
        <v>8</v>
      </c>
      <c r="H5" s="1">
        <v>9</v>
      </c>
      <c r="I5" s="1">
        <v>11</v>
      </c>
      <c r="J5" s="1">
        <v>12</v>
      </c>
      <c r="K5" s="1">
        <v>13</v>
      </c>
      <c r="L5" s="1">
        <v>15</v>
      </c>
      <c r="M5" s="1">
        <v>16</v>
      </c>
      <c r="N5" s="1">
        <v>17</v>
      </c>
      <c r="O5" s="1">
        <v>18</v>
      </c>
      <c r="P5" s="1">
        <v>19</v>
      </c>
      <c r="Q5" s="1">
        <v>20</v>
      </c>
      <c r="R5" s="1">
        <v>21</v>
      </c>
      <c r="S5" s="1">
        <v>22</v>
      </c>
      <c r="T5" s="1">
        <v>23</v>
      </c>
      <c r="U5" s="1">
        <v>24</v>
      </c>
      <c r="V5" s="1">
        <v>25</v>
      </c>
      <c r="W5" s="1">
        <v>26</v>
      </c>
      <c r="X5" s="1">
        <v>27</v>
      </c>
    </row>
    <row r="6" spans="1:24" ht="15.75">
      <c r="A6" s="8">
        <v>902</v>
      </c>
      <c r="B6" s="8" t="s">
        <v>29</v>
      </c>
      <c r="C6" s="1">
        <v>43223.9</v>
      </c>
      <c r="D6" s="1">
        <v>7465.7</v>
      </c>
      <c r="E6" s="1">
        <v>2978.7</v>
      </c>
      <c r="F6" s="19">
        <v>1818.4</v>
      </c>
      <c r="G6" s="1">
        <v>1796.7</v>
      </c>
      <c r="H6" s="1"/>
      <c r="I6" s="1"/>
      <c r="J6" s="1"/>
      <c r="K6" s="1"/>
      <c r="L6" s="1">
        <v>4181.3</v>
      </c>
      <c r="M6" s="1">
        <v>66.3</v>
      </c>
      <c r="N6" s="1">
        <v>27556.56</v>
      </c>
      <c r="O6" s="1">
        <v>36166.66</v>
      </c>
      <c r="P6" s="1">
        <v>32030.2</v>
      </c>
      <c r="Q6" s="1">
        <v>32012.2</v>
      </c>
      <c r="R6" s="1">
        <v>9674.2</v>
      </c>
      <c r="S6" s="1">
        <v>9251.1</v>
      </c>
      <c r="T6" s="18">
        <v>263.6</v>
      </c>
      <c r="U6" s="1"/>
      <c r="V6" s="1"/>
      <c r="W6" s="1"/>
      <c r="X6" s="1"/>
    </row>
    <row r="7" spans="1:24" ht="15.75">
      <c r="A7" s="8">
        <v>902</v>
      </c>
      <c r="B7" s="8" t="s">
        <v>30</v>
      </c>
      <c r="C7" s="1">
        <v>20668.2</v>
      </c>
      <c r="D7" s="1">
        <v>709.6</v>
      </c>
      <c r="E7" s="1">
        <v>489</v>
      </c>
      <c r="F7" s="1">
        <v>935.9</v>
      </c>
      <c r="G7" s="1">
        <v>935.9</v>
      </c>
      <c r="H7" s="1"/>
      <c r="I7" s="1"/>
      <c r="J7" s="1"/>
      <c r="K7" s="1"/>
      <c r="L7" s="1">
        <v>412.5</v>
      </c>
      <c r="M7" s="1">
        <v>45.8</v>
      </c>
      <c r="N7" s="1">
        <v>23935.5</v>
      </c>
      <c r="O7" s="1">
        <v>41491.67</v>
      </c>
      <c r="P7" s="1">
        <v>17551.3</v>
      </c>
      <c r="Q7" s="1">
        <v>17551.3</v>
      </c>
      <c r="R7" s="1">
        <v>2674.2</v>
      </c>
      <c r="S7" s="1">
        <v>2661.6</v>
      </c>
      <c r="T7" s="18">
        <v>186.7</v>
      </c>
      <c r="U7" s="1"/>
      <c r="V7" s="1"/>
      <c r="W7" s="1"/>
      <c r="X7" s="1"/>
    </row>
    <row r="8" spans="1:24" ht="15.75">
      <c r="A8" s="8">
        <v>902</v>
      </c>
      <c r="B8" s="8" t="s">
        <v>26</v>
      </c>
      <c r="C8" s="1">
        <v>1094.7</v>
      </c>
      <c r="D8" s="1">
        <v>80.3</v>
      </c>
      <c r="E8" s="1">
        <v>18.5</v>
      </c>
      <c r="F8" s="1">
        <v>39.7</v>
      </c>
      <c r="G8" s="1">
        <v>39.7</v>
      </c>
      <c r="H8" s="1"/>
      <c r="I8" s="1"/>
      <c r="J8" s="1"/>
      <c r="K8" s="1"/>
      <c r="L8" s="1">
        <v>18.8</v>
      </c>
      <c r="M8" s="19">
        <v>2.6</v>
      </c>
      <c r="N8" s="1">
        <v>20512.82</v>
      </c>
      <c r="O8" s="1">
        <v>10416.66</v>
      </c>
      <c r="P8" s="1">
        <v>835.9</v>
      </c>
      <c r="Q8" s="1">
        <v>835.9</v>
      </c>
      <c r="R8" s="1">
        <v>258.4</v>
      </c>
      <c r="S8" s="1">
        <v>255.4</v>
      </c>
      <c r="T8" s="1"/>
      <c r="U8" s="1"/>
      <c r="V8" s="1"/>
      <c r="W8" s="1"/>
      <c r="X8" s="1"/>
    </row>
    <row r="9" spans="1:24" ht="15.75">
      <c r="A9" s="8">
        <v>902</v>
      </c>
      <c r="B9" s="8" t="s">
        <v>33</v>
      </c>
      <c r="C9" s="1">
        <v>1410.2</v>
      </c>
      <c r="D9" s="19">
        <v>53.3</v>
      </c>
      <c r="E9" s="1">
        <v>18.7</v>
      </c>
      <c r="F9" s="1">
        <v>25.4</v>
      </c>
      <c r="G9" s="1">
        <v>25.4</v>
      </c>
      <c r="H9" s="1"/>
      <c r="I9" s="1"/>
      <c r="J9" s="1"/>
      <c r="K9" s="1"/>
      <c r="L9" s="1"/>
      <c r="M9" s="1">
        <v>3</v>
      </c>
      <c r="N9" s="1">
        <v>26694.44</v>
      </c>
      <c r="O9" s="1">
        <v>12750</v>
      </c>
      <c r="P9" s="1">
        <v>1219.6</v>
      </c>
      <c r="Q9" s="1">
        <v>1219.6</v>
      </c>
      <c r="R9" s="1">
        <v>187.9</v>
      </c>
      <c r="S9" s="1">
        <v>184.9</v>
      </c>
      <c r="T9" s="1"/>
      <c r="U9" s="1"/>
      <c r="V9" s="1"/>
      <c r="W9" s="1"/>
      <c r="X9" s="1"/>
    </row>
    <row r="10" spans="1:24" ht="15.75">
      <c r="A10" s="8">
        <v>902</v>
      </c>
      <c r="B10" s="8" t="s">
        <v>27</v>
      </c>
      <c r="C10" s="1">
        <v>2887.1</v>
      </c>
      <c r="D10" s="1"/>
      <c r="E10" s="1">
        <v>129.6</v>
      </c>
      <c r="F10" s="1">
        <v>35.7</v>
      </c>
      <c r="G10" s="1">
        <v>35.7</v>
      </c>
      <c r="H10" s="1"/>
      <c r="I10" s="1"/>
      <c r="J10" s="1"/>
      <c r="K10" s="1"/>
      <c r="L10" s="1"/>
      <c r="M10" s="1">
        <v>8.1</v>
      </c>
      <c r="N10" s="1">
        <v>19781.89</v>
      </c>
      <c r="O10" s="1">
        <v>30191.66</v>
      </c>
      <c r="P10" s="1">
        <v>2501.2</v>
      </c>
      <c r="Q10" s="1">
        <v>2501.2</v>
      </c>
      <c r="R10" s="1">
        <v>364.4</v>
      </c>
      <c r="S10" s="1">
        <v>349.4</v>
      </c>
      <c r="T10" s="1"/>
      <c r="U10" s="1"/>
      <c r="V10" s="1"/>
      <c r="W10" s="1"/>
      <c r="X10" s="1"/>
    </row>
    <row r="11" spans="1:24" ht="15.75">
      <c r="A11" s="8">
        <v>902</v>
      </c>
      <c r="B11" s="8" t="s">
        <v>31</v>
      </c>
      <c r="C11" s="1">
        <v>3793.6</v>
      </c>
      <c r="D11" s="1"/>
      <c r="E11" s="1">
        <v>281.6</v>
      </c>
      <c r="F11" s="1">
        <v>115</v>
      </c>
      <c r="G11" s="1">
        <v>115</v>
      </c>
      <c r="H11" s="1"/>
      <c r="I11" s="1"/>
      <c r="J11" s="1"/>
      <c r="K11" s="1"/>
      <c r="L11" s="1">
        <v>0.3</v>
      </c>
      <c r="M11" s="1">
        <v>9.6</v>
      </c>
      <c r="N11" s="1">
        <v>17256.94</v>
      </c>
      <c r="O11" s="1">
        <v>32233.33</v>
      </c>
      <c r="P11" s="1">
        <v>2933.1</v>
      </c>
      <c r="Q11" s="1">
        <v>2933.1</v>
      </c>
      <c r="R11" s="1">
        <v>743.6</v>
      </c>
      <c r="S11" s="1">
        <v>715.6</v>
      </c>
      <c r="T11" s="1"/>
      <c r="U11" s="1"/>
      <c r="V11" s="1"/>
      <c r="W11" s="1"/>
      <c r="X11" s="1"/>
    </row>
    <row r="12" spans="1:24" ht="15.75">
      <c r="A12" s="8">
        <v>902</v>
      </c>
      <c r="B12" s="8" t="s">
        <v>32</v>
      </c>
      <c r="C12" s="1">
        <v>3126.7</v>
      </c>
      <c r="D12" s="1"/>
      <c r="E12" s="1">
        <v>246.1</v>
      </c>
      <c r="F12" s="1">
        <v>1.6</v>
      </c>
      <c r="G12" s="1">
        <v>1.6</v>
      </c>
      <c r="H12" s="1"/>
      <c r="I12" s="1"/>
      <c r="J12" s="1"/>
      <c r="K12" s="1"/>
      <c r="L12" s="1">
        <v>19.2</v>
      </c>
      <c r="M12" s="1">
        <v>7</v>
      </c>
      <c r="N12" s="1">
        <v>26101.19</v>
      </c>
      <c r="O12" s="1">
        <v>18466.66</v>
      </c>
      <c r="P12" s="19">
        <v>3098.6</v>
      </c>
      <c r="Q12" s="19">
        <v>3098.6</v>
      </c>
      <c r="R12" s="1">
        <v>57.6</v>
      </c>
      <c r="S12" s="1">
        <v>22.6</v>
      </c>
      <c r="T12" s="1"/>
      <c r="U12" s="1"/>
      <c r="V12" s="1"/>
      <c r="W12" s="1"/>
      <c r="X12" s="1"/>
    </row>
    <row r="13" spans="1:24" ht="15.75">
      <c r="A13" s="8">
        <v>902</v>
      </c>
      <c r="B13" s="8" t="s">
        <v>28</v>
      </c>
      <c r="C13" s="1">
        <v>7370.1</v>
      </c>
      <c r="D13" s="1"/>
      <c r="E13" s="1">
        <v>792</v>
      </c>
      <c r="F13" s="1">
        <v>198.7</v>
      </c>
      <c r="G13" s="1">
        <v>198.7</v>
      </c>
      <c r="H13" s="1"/>
      <c r="I13" s="1"/>
      <c r="J13" s="1"/>
      <c r="K13" s="1"/>
      <c r="L13" s="1">
        <v>25.5</v>
      </c>
      <c r="M13" s="1">
        <v>18.8</v>
      </c>
      <c r="N13" s="1">
        <v>20825.35</v>
      </c>
      <c r="O13" s="1">
        <v>20308.33</v>
      </c>
      <c r="P13" s="1">
        <v>6517.9</v>
      </c>
      <c r="Q13" s="1">
        <v>6170.7</v>
      </c>
      <c r="R13" s="1">
        <v>948.3</v>
      </c>
      <c r="S13" s="1">
        <v>878.6</v>
      </c>
      <c r="T13" s="1"/>
      <c r="U13" s="1"/>
      <c r="V13" s="1"/>
      <c r="W13" s="1"/>
      <c r="X13" s="1"/>
    </row>
    <row r="14" spans="1:24" ht="15.75">
      <c r="A14" s="7"/>
      <c r="B14" s="2" t="s">
        <v>18</v>
      </c>
      <c r="C14" s="20">
        <f>C6+C7+C8+C9+C10+C11+C12+C13</f>
        <v>83574.50000000001</v>
      </c>
      <c r="D14" s="20">
        <f>D6+D7+D8+D9</f>
        <v>8308.9</v>
      </c>
      <c r="E14" s="17">
        <f>E6+E7+E8+E9+E10+E11+E12+E13</f>
        <v>4954.2</v>
      </c>
      <c r="F14" s="17">
        <f>F6+F7+F8+F9+F10+F11+F12+F13</f>
        <v>3170.3999999999996</v>
      </c>
      <c r="G14" s="17">
        <f>SUM(G6:G13)</f>
        <v>3148.6999999999994</v>
      </c>
      <c r="H14" s="10"/>
      <c r="I14" s="10"/>
      <c r="J14" s="10"/>
      <c r="K14" s="10"/>
      <c r="L14" s="20">
        <f>L6+L7+L8+L10+L11+L12+L13</f>
        <v>4657.6</v>
      </c>
      <c r="M14" s="17">
        <f aca="true" t="shared" si="0" ref="M14:S14">M6+M7+M8+M9+M10+M11+M12+M13</f>
        <v>161.2</v>
      </c>
      <c r="N14" s="23" t="s">
        <v>35</v>
      </c>
      <c r="O14" s="24" t="s">
        <v>35</v>
      </c>
      <c r="P14" s="20">
        <f t="shared" si="0"/>
        <v>66687.79999999999</v>
      </c>
      <c r="Q14" s="20">
        <f t="shared" si="0"/>
        <v>66322.59999999999</v>
      </c>
      <c r="R14" s="17">
        <f t="shared" si="0"/>
        <v>14908.6</v>
      </c>
      <c r="S14" s="17">
        <f t="shared" si="0"/>
        <v>14319.2</v>
      </c>
      <c r="T14" s="21">
        <f>T6+T7</f>
        <v>450.3</v>
      </c>
      <c r="U14" s="10"/>
      <c r="V14" s="10"/>
      <c r="W14" s="10"/>
      <c r="X14" s="10"/>
    </row>
    <row r="15" spans="3:24" ht="15.75"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</row>
    <row r="16" spans="2:24" ht="15.75">
      <c r="B16" s="22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</row>
    <row r="17" spans="2:24" ht="15.75">
      <c r="B17" s="22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</row>
    <row r="18" spans="2:24" ht="15.75">
      <c r="B18" s="22" t="s">
        <v>34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</row>
    <row r="19" spans="3:24" ht="15.75"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</row>
    <row r="20" spans="3:24" ht="15.75"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</row>
    <row r="21" spans="3:24" ht="15.75"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</row>
    <row r="22" spans="3:24" ht="15.75"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</row>
    <row r="23" spans="3:24" ht="15.75"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</row>
    <row r="24" spans="3:24" ht="15.75"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</row>
    <row r="25" spans="3:24" ht="15.75"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</row>
    <row r="26" spans="3:24" ht="15.75"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</row>
    <row r="27" spans="3:24" ht="15.75"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</row>
  </sheetData>
  <sheetProtection/>
  <autoFilter ref="A5:AJ14"/>
  <mergeCells count="1">
    <mergeCell ref="A2:X2"/>
  </mergeCells>
  <printOptions/>
  <pageMargins left="0.5905511811023623" right="0.1968503937007874" top="0.3937007874015748" bottom="0" header="0.31496062992125984" footer="0.31496062992125984"/>
  <pageSetup fitToHeight="2" fitToWidth="2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 Кировской области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turova</dc:creator>
  <cp:keywords/>
  <dc:description/>
  <cp:lastModifiedBy>UserZav</cp:lastModifiedBy>
  <cp:lastPrinted>2020-01-23T08:55:39Z</cp:lastPrinted>
  <dcterms:created xsi:type="dcterms:W3CDTF">2012-02-02T07:00:17Z</dcterms:created>
  <dcterms:modified xsi:type="dcterms:W3CDTF">2020-07-30T12:59:46Z</dcterms:modified>
  <cp:category/>
  <cp:version/>
  <cp:contentType/>
  <cp:contentStatus/>
</cp:coreProperties>
</file>