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ля ЖКХ\для Полуэктовой\Старший инспектор\2024\Программа\Программа № 465-П от 29.10.2024  2025-2030 редакция\"/>
    </mc:Choice>
  </mc:AlternateContent>
  <xr:revisionPtr revIDLastSave="0" documentId="13_ncr:1_{BFEA75A9-F292-4932-9DAC-34D60D5954F4}" xr6:coauthVersionLast="40" xr6:coauthVersionMax="40" xr10:uidLastSave="{00000000-0000-0000-0000-000000000000}"/>
  <bookViews>
    <workbookView xWindow="240" yWindow="75" windowWidth="21015" windowHeight="820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F14" i="1" l="1"/>
  <c r="K61" i="1"/>
  <c r="F36" i="1" l="1"/>
  <c r="E14" i="1"/>
  <c r="E36" i="1"/>
  <c r="E19" i="1"/>
  <c r="G18" i="1" l="1"/>
  <c r="G13" i="1" s="1"/>
  <c r="H18" i="1"/>
  <c r="H13" i="1" s="1"/>
  <c r="I18" i="1"/>
  <c r="I13" i="1" s="1"/>
  <c r="J18" i="1"/>
  <c r="J13" i="1" s="1"/>
  <c r="G19" i="1"/>
  <c r="G14" i="1" s="1"/>
  <c r="H19" i="1"/>
  <c r="H14" i="1" s="1"/>
  <c r="I19" i="1"/>
  <c r="I14" i="1" s="1"/>
  <c r="J19" i="1"/>
  <c r="J14" i="1" s="1"/>
  <c r="H61" i="1"/>
  <c r="I61" i="1"/>
  <c r="J61" i="1"/>
  <c r="E61" i="1"/>
  <c r="K51" i="1"/>
  <c r="K64" i="1"/>
  <c r="K54" i="1"/>
  <c r="E45" i="1"/>
  <c r="E15" i="1" s="1"/>
  <c r="K15" i="1" s="1"/>
  <c r="K43" i="1"/>
  <c r="K42" i="1"/>
  <c r="K47" i="1"/>
  <c r="K48" i="1"/>
  <c r="K49" i="1"/>
  <c r="K50" i="1"/>
  <c r="E46" i="1"/>
  <c r="K46" i="1" s="1"/>
  <c r="K36" i="1"/>
  <c r="K38" i="1"/>
  <c r="K39" i="1"/>
  <c r="F19" i="1"/>
  <c r="E18" i="1"/>
  <c r="E13" i="1" s="1"/>
  <c r="F18" i="1"/>
  <c r="F13" i="1" s="1"/>
  <c r="E31" i="1"/>
  <c r="G31" i="1"/>
  <c r="H31" i="1"/>
  <c r="I31" i="1"/>
  <c r="J31" i="1"/>
  <c r="K34" i="1"/>
  <c r="E26" i="1"/>
  <c r="F26" i="1"/>
  <c r="K59" i="1"/>
  <c r="E56" i="1"/>
  <c r="F56" i="1"/>
  <c r="G56" i="1"/>
  <c r="H56" i="1"/>
  <c r="I56" i="1"/>
  <c r="J56" i="1"/>
  <c r="G16" i="1" l="1"/>
  <c r="J16" i="1"/>
  <c r="H11" i="1"/>
  <c r="I11" i="1"/>
  <c r="E12" i="1"/>
  <c r="K12" i="1" s="1"/>
  <c r="G11" i="1"/>
  <c r="J11" i="1"/>
  <c r="E16" i="1"/>
  <c r="K45" i="1"/>
  <c r="E41" i="1"/>
  <c r="K41" i="1" s="1"/>
  <c r="K44" i="1"/>
  <c r="H16" i="1"/>
  <c r="I16" i="1"/>
  <c r="F16" i="1"/>
  <c r="K56" i="1"/>
  <c r="K24" i="1"/>
  <c r="E21" i="1"/>
  <c r="F21" i="1"/>
  <c r="K31" i="1"/>
  <c r="K23" i="1"/>
  <c r="F11" i="1" l="1"/>
  <c r="K18" i="1"/>
  <c r="K13" i="1"/>
  <c r="K14" i="1"/>
  <c r="E11" i="1"/>
  <c r="K21" i="1"/>
  <c r="K19" i="1"/>
  <c r="K16" i="1"/>
  <c r="K11" i="1" l="1"/>
</calcChain>
</file>

<file path=xl/sharedStrings.xml><?xml version="1.0" encoding="utf-8"?>
<sst xmlns="http://schemas.openxmlformats.org/spreadsheetml/2006/main" count="99" uniqueCount="36">
  <si>
    <t>№ п/п</t>
  </si>
  <si>
    <t>Статус</t>
  </si>
  <si>
    <t>Расходы (факт, прогноз), тыс. рублей</t>
  </si>
  <si>
    <t>прогноз</t>
  </si>
  <si>
    <t xml:space="preserve"> прогноз</t>
  </si>
  <si>
    <t>итого</t>
  </si>
  <si>
    <t>Программа</t>
  </si>
  <si>
    <t>"Развитие транспортной инфраструктуры в Белохолуницком районе"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</si>
  <si>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</si>
  <si>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</si>
  <si>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</si>
  <si>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</si>
  <si>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</si>
  <si>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Мероприятие</t>
  </si>
  <si>
    <t>Содержание автомобильных дорог общего пользования местного значения</t>
  </si>
  <si>
    <t>Содержание автомобильных дорог общего пользования местного значения, 214,015 км.</t>
  </si>
  <si>
    <t>Разработка проектной документации, проведение необходимых экспертиз, исполнение судебных исков</t>
  </si>
  <si>
    <t>Субсидии на компенсацию затрат в связи с оказанием услуг по перевозке пассажиров</t>
  </si>
  <si>
    <t>Мероприятия, направленные на повышение правового сознания и предупреждения опасного поведения участников дорожного движения</t>
  </si>
  <si>
    <t>Ресурсное обеспечение реализации муниципальной программы за счет всех источников финансирования</t>
  </si>
  <si>
    <t>Приложение № 4</t>
  </si>
  <si>
    <t>к муниципальной программе</t>
  </si>
  <si>
    <t>Наименование муниципальной программы, подпрограммы, отдельного мероприятия</t>
  </si>
  <si>
    <t>Источники финансирования</t>
  </si>
  <si>
    <t>1.1</t>
  </si>
  <si>
    <t>1.2</t>
  </si>
  <si>
    <t>1.3</t>
  </si>
  <si>
    <t>Выполнение работ по содержанию автомобильной дороги общего пользования местного значения Иванцево-Полом</t>
  </si>
  <si>
    <t>1.4</t>
  </si>
  <si>
    <t>Восстановление моста через р.Черница автомобильной дороги Белая Холуница-Кирс-Подрезчиха</t>
  </si>
  <si>
    <t>2</t>
  </si>
  <si>
    <t>Предоставление бесплатного проезда в общественном транспорте по муниципальным маршрутам</t>
  </si>
  <si>
    <t xml:space="preserve">Выполнение работ по содержанию автомобильной дороги общего пользования местного значения Повышево-Прокопье </t>
  </si>
  <si>
    <t>1.5</t>
  </si>
  <si>
    <t>Выполнение работ по содержанию автомобильной дороги общего пользования местного значения Белая Холуница-Кирс-Подрезчиха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</si>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</sst>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9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justify" vertical="top" wrapText="1"/>
    </xf>
    <xf numFmtId="2" fontId="1" fillId="0" borderId="7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2" fillId="0" borderId="0" xfId="0" applyFont="1" applyFill="1"/>
    <xf numFmtId="2" fontId="1" fillId="0" borderId="1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  <xf numFmtId="2" fontId="1" fillId="0" borderId="18" xfId="0" applyNumberFormat="1" applyFont="1" applyFill="1" applyBorder="1" applyAlignment="1">
      <alignment horizontal="center" vertical="top" wrapText="1"/>
    </xf>
    <xf numFmtId="2" fontId="1" fillId="0" borderId="19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vertical="top" wrapText="1"/>
    </xf>
    <xf numFmtId="0" fontId="5" fillId="0" borderId="0" xfId="0" applyFont="1" applyFill="1"/>
    <xf numFmtId="0" fontId="4" fillId="0" borderId="0" xfId="0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center" vertical="top" wrapText="1"/>
    </xf>
    <xf numFmtId="166" fontId="1" fillId="0" borderId="7" xfId="0" applyNumberFormat="1" applyFont="1" applyFill="1" applyBorder="1" applyAlignment="1">
      <alignment horizontal="center" vertical="top" wrapText="1"/>
    </xf>
    <xf numFmtId="166" fontId="1" fillId="0" borderId="9" xfId="0" applyNumberFormat="1" applyFont="1" applyFill="1" applyBorder="1" applyAlignment="1">
      <alignment horizontal="center" vertical="top" wrapText="1"/>
    </xf>
    <xf numFmtId="164" fontId="1" fillId="0" borderId="18" xfId="0" applyNumberFormat="1" applyFont="1" applyFill="1" applyBorder="1" applyAlignment="1">
      <alignment horizontal="center" vertical="top" wrapText="1"/>
    </xf>
    <xf numFmtId="164" fontId="1" fillId="0" borderId="19" xfId="0" applyNumberFormat="1" applyFont="1" applyFill="1" applyBorder="1" applyAlignment="1">
      <alignment horizontal="center" vertical="top" wrapText="1"/>
    </xf>
    <xf numFmtId="165" fontId="1" fillId="0" borderId="9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justify" vertical="top" wrapText="1"/>
    </xf>
    <xf numFmtId="0" fontId="4" fillId="0" borderId="14" xfId="0" applyFont="1" applyFill="1" applyBorder="1" applyAlignment="1">
      <alignment horizontal="justify" vertical="top" wrapText="1"/>
    </xf>
    <xf numFmtId="0" fontId="4" fillId="0" borderId="15" xfId="0" applyFont="1" applyFill="1" applyBorder="1" applyAlignment="1">
      <alignment horizontal="justify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8"/>
  <sheetViews>
    <sheetView tabSelected="1" topLeftCell="A9" zoomScale="130" zoomScaleNormal="130" workbookViewId="0">
      <selection activeCell="F15" sqref="F15"/>
    </sheetView>
  </sheetViews>
  <sheetFormatPr defaultRowHeight="15" x14ac:dyDescent="0.25"/>
  <cols>
    <col min="1" max="1" width="5.28515625" style="7" customWidth="1"/>
    <col min="2" max="2" width="11.5703125" style="7" customWidth="1"/>
    <col min="3" max="3" width="28.28515625" style="10" customWidth="1"/>
    <col min="4" max="4" width="20.42578125" style="7" customWidth="1"/>
    <col min="5" max="5" width="9.85546875" style="7" customWidth="1"/>
    <col min="6" max="6" width="10.140625" style="7" customWidth="1"/>
    <col min="7" max="7" width="7.140625" style="7" customWidth="1"/>
    <col min="8" max="8" width="7.28515625" style="7" customWidth="1"/>
    <col min="9" max="9" width="7.85546875" style="7" customWidth="1"/>
    <col min="10" max="10" width="7.7109375" style="7" customWidth="1"/>
    <col min="11" max="11" width="10.7109375" style="7" customWidth="1"/>
    <col min="12" max="13" width="9.140625" style="7"/>
  </cols>
  <sheetData>
    <row r="1" spans="1:11" ht="8.25" customHeight="1" x14ac:dyDescent="0.25">
      <c r="I1" s="29"/>
      <c r="J1" s="29"/>
      <c r="K1" s="29"/>
    </row>
    <row r="2" spans="1:11" ht="16.5" customHeight="1" x14ac:dyDescent="0.3">
      <c r="G2" s="28" t="s">
        <v>35</v>
      </c>
      <c r="H2" s="28"/>
      <c r="I2" s="20"/>
      <c r="J2" s="8"/>
      <c r="K2" s="8"/>
    </row>
    <row r="3" spans="1:11" ht="18.75" x14ac:dyDescent="0.3">
      <c r="G3" s="20" t="s">
        <v>20</v>
      </c>
      <c r="H3" s="20"/>
      <c r="I3" s="20"/>
      <c r="K3" s="20"/>
    </row>
    <row r="4" spans="1:11" ht="18.75" x14ac:dyDescent="0.3">
      <c r="G4" s="20" t="s">
        <v>21</v>
      </c>
      <c r="H4" s="20"/>
      <c r="I4" s="20"/>
      <c r="K4" s="20"/>
    </row>
    <row r="6" spans="1:11" ht="32.25" customHeight="1" x14ac:dyDescent="0.25">
      <c r="B6" s="30" t="s">
        <v>19</v>
      </c>
      <c r="C6" s="30"/>
      <c r="D6" s="30"/>
      <c r="E6" s="30"/>
      <c r="F6" s="30"/>
      <c r="G6" s="30"/>
      <c r="H6" s="30"/>
      <c r="I6" s="30"/>
      <c r="J6" s="30"/>
    </row>
    <row r="7" spans="1:11" ht="15.75" thickBot="1" x14ac:dyDescent="0.3"/>
    <row r="8" spans="1:11" ht="20.25" customHeight="1" thickBot="1" x14ac:dyDescent="0.3">
      <c r="A8" s="45" t="s">
        <v>0</v>
      </c>
      <c r="B8" s="34" t="s">
        <v>1</v>
      </c>
      <c r="C8" s="31" t="s">
        <v>22</v>
      </c>
      <c r="D8" s="34" t="s">
        <v>23</v>
      </c>
      <c r="E8" s="42" t="s">
        <v>2</v>
      </c>
      <c r="F8" s="43"/>
      <c r="G8" s="43"/>
      <c r="H8" s="43"/>
      <c r="I8" s="43"/>
      <c r="J8" s="43"/>
      <c r="K8" s="44"/>
    </row>
    <row r="9" spans="1:11" ht="22.5" customHeight="1" x14ac:dyDescent="0.25">
      <c r="A9" s="46"/>
      <c r="B9" s="35"/>
      <c r="C9" s="32"/>
      <c r="D9" s="35"/>
      <c r="E9" s="13">
        <v>2025</v>
      </c>
      <c r="F9" s="16">
        <v>2026</v>
      </c>
      <c r="G9" s="16">
        <v>2027</v>
      </c>
      <c r="H9" s="16">
        <v>2028</v>
      </c>
      <c r="I9" s="16">
        <v>2029</v>
      </c>
      <c r="J9" s="16">
        <v>2030</v>
      </c>
      <c r="K9" s="40" t="s">
        <v>5</v>
      </c>
    </row>
    <row r="10" spans="1:11" ht="27" customHeight="1" thickBot="1" x14ac:dyDescent="0.3">
      <c r="A10" s="47"/>
      <c r="B10" s="36"/>
      <c r="C10" s="33"/>
      <c r="D10" s="36"/>
      <c r="E10" s="14" t="s">
        <v>4</v>
      </c>
      <c r="F10" s="17" t="s">
        <v>3</v>
      </c>
      <c r="G10" s="17" t="s">
        <v>3</v>
      </c>
      <c r="H10" s="17" t="s">
        <v>3</v>
      </c>
      <c r="I10" s="17" t="s">
        <v>3</v>
      </c>
      <c r="J10" s="17" t="s">
        <v>3</v>
      </c>
      <c r="K10" s="41"/>
    </row>
    <row r="11" spans="1:11" s="7" customFormat="1" ht="20.25" customHeight="1" thickBot="1" x14ac:dyDescent="0.3">
      <c r="A11" s="45"/>
      <c r="B11" s="48" t="s">
        <v>6</v>
      </c>
      <c r="C11" s="37" t="s">
        <v>7</v>
      </c>
      <c r="D11" s="2" t="s">
        <v>8</v>
      </c>
      <c r="E11" s="3">
        <f t="shared" ref="E11:J11" si="0">E12+E13+E14+E15</f>
        <v>41099.300000000003</v>
      </c>
      <c r="F11" s="3">
        <f t="shared" si="0"/>
        <v>40385.599999999999</v>
      </c>
      <c r="G11" s="3">
        <f t="shared" si="0"/>
        <v>39955.599999999999</v>
      </c>
      <c r="H11" s="3">
        <f t="shared" si="0"/>
        <v>30397.1</v>
      </c>
      <c r="I11" s="3">
        <f t="shared" si="0"/>
        <v>30397.1</v>
      </c>
      <c r="J11" s="3">
        <f t="shared" si="0"/>
        <v>30397.1</v>
      </c>
      <c r="K11" s="4">
        <f t="shared" ref="K11:K16" si="1">SUM(E11:J11)</f>
        <v>212631.80000000002</v>
      </c>
    </row>
    <row r="12" spans="1:11" s="7" customFormat="1" ht="15.75" thickBot="1" x14ac:dyDescent="0.3">
      <c r="A12" s="46"/>
      <c r="B12" s="49"/>
      <c r="C12" s="38"/>
      <c r="D12" s="18" t="s">
        <v>9</v>
      </c>
      <c r="E12" s="3">
        <f>E17+E42</f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4">
        <f t="shared" si="1"/>
        <v>0</v>
      </c>
    </row>
    <row r="13" spans="1:11" s="7" customFormat="1" ht="15.75" thickBot="1" x14ac:dyDescent="0.3">
      <c r="A13" s="46"/>
      <c r="B13" s="49"/>
      <c r="C13" s="38"/>
      <c r="D13" s="18" t="s">
        <v>10</v>
      </c>
      <c r="E13" s="3">
        <f>E18+E43+E53+E58+E63</f>
        <v>31225.000000000004</v>
      </c>
      <c r="F13" s="3">
        <f t="shared" ref="F13:J13" si="2">F18+F43+F53+F58+F63</f>
        <v>31026</v>
      </c>
      <c r="G13" s="3">
        <f t="shared" si="2"/>
        <v>30672</v>
      </c>
      <c r="H13" s="3">
        <f t="shared" si="2"/>
        <v>25588</v>
      </c>
      <c r="I13" s="3">
        <f t="shared" si="2"/>
        <v>25588</v>
      </c>
      <c r="J13" s="3">
        <f t="shared" si="2"/>
        <v>25588</v>
      </c>
      <c r="K13" s="4">
        <f t="shared" si="1"/>
        <v>169687</v>
      </c>
    </row>
    <row r="14" spans="1:11" s="7" customFormat="1" ht="15.75" thickBot="1" x14ac:dyDescent="0.3">
      <c r="A14" s="46"/>
      <c r="B14" s="49"/>
      <c r="C14" s="38"/>
      <c r="D14" s="18" t="s">
        <v>11</v>
      </c>
      <c r="E14" s="3">
        <f>E19+E49+E54+E59+E64</f>
        <v>9874.2999999999993</v>
      </c>
      <c r="F14" s="3">
        <f>F19+F54+F59</f>
        <v>9359.6</v>
      </c>
      <c r="G14" s="3">
        <f t="shared" ref="G14:J14" si="3">G19+G44+G54+G59+G64</f>
        <v>9283.6</v>
      </c>
      <c r="H14" s="3">
        <f t="shared" si="3"/>
        <v>4809.1000000000004</v>
      </c>
      <c r="I14" s="3">
        <f t="shared" si="3"/>
        <v>4809.1000000000004</v>
      </c>
      <c r="J14" s="3">
        <f t="shared" si="3"/>
        <v>4809.1000000000004</v>
      </c>
      <c r="K14" s="4">
        <f t="shared" si="1"/>
        <v>42944.799999999996</v>
      </c>
    </row>
    <row r="15" spans="1:11" s="7" customFormat="1" ht="21.75" customHeight="1" thickBot="1" x14ac:dyDescent="0.3">
      <c r="A15" s="47"/>
      <c r="B15" s="50"/>
      <c r="C15" s="39"/>
      <c r="D15" s="18" t="s">
        <v>12</v>
      </c>
      <c r="E15" s="3">
        <f>E45</f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4">
        <f t="shared" si="1"/>
        <v>0</v>
      </c>
    </row>
    <row r="16" spans="1:11" s="7" customFormat="1" ht="28.5" customHeight="1" thickBot="1" x14ac:dyDescent="0.3">
      <c r="A16" s="45">
        <v>1</v>
      </c>
      <c r="B16" s="48" t="s">
        <v>13</v>
      </c>
      <c r="C16" s="37" t="s">
        <v>14</v>
      </c>
      <c r="D16" s="18" t="s">
        <v>8</v>
      </c>
      <c r="E16" s="3">
        <f t="shared" ref="E16:J16" si="4">E18+E19</f>
        <v>36479.300000000003</v>
      </c>
      <c r="F16" s="3">
        <f t="shared" si="4"/>
        <v>36352.5</v>
      </c>
      <c r="G16" s="3">
        <f t="shared" si="4"/>
        <v>36294.6</v>
      </c>
      <c r="H16" s="3">
        <f t="shared" si="4"/>
        <v>30077.1</v>
      </c>
      <c r="I16" s="3">
        <f t="shared" si="4"/>
        <v>30077.1</v>
      </c>
      <c r="J16" s="3">
        <f t="shared" si="4"/>
        <v>30077.1</v>
      </c>
      <c r="K16" s="1">
        <f t="shared" si="1"/>
        <v>199357.7</v>
      </c>
    </row>
    <row r="17" spans="1:11" s="7" customFormat="1" ht="15.75" thickBot="1" x14ac:dyDescent="0.3">
      <c r="A17" s="46"/>
      <c r="B17" s="49"/>
      <c r="C17" s="38"/>
      <c r="D17" s="18" t="s">
        <v>9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4">
        <v>0</v>
      </c>
    </row>
    <row r="18" spans="1:11" s="7" customFormat="1" ht="15.75" thickBot="1" x14ac:dyDescent="0.3">
      <c r="A18" s="46"/>
      <c r="B18" s="49"/>
      <c r="C18" s="38"/>
      <c r="D18" s="18" t="s">
        <v>10</v>
      </c>
      <c r="E18" s="3">
        <f>E23+E33+E38</f>
        <v>31225.000000000004</v>
      </c>
      <c r="F18" s="3">
        <f t="shared" ref="F18:J18" si="5">F23+F33+F38</f>
        <v>31026</v>
      </c>
      <c r="G18" s="3">
        <f t="shared" si="5"/>
        <v>30672</v>
      </c>
      <c r="H18" s="3">
        <f t="shared" si="5"/>
        <v>25588</v>
      </c>
      <c r="I18" s="3">
        <f t="shared" si="5"/>
        <v>25588</v>
      </c>
      <c r="J18" s="3">
        <f t="shared" si="5"/>
        <v>25588</v>
      </c>
      <c r="K18" s="4">
        <f>SUM(E18:J18)</f>
        <v>169687</v>
      </c>
    </row>
    <row r="19" spans="1:11" s="7" customFormat="1" ht="15.75" thickBot="1" x14ac:dyDescent="0.3">
      <c r="A19" s="46"/>
      <c r="B19" s="49"/>
      <c r="C19" s="38"/>
      <c r="D19" s="18" t="s">
        <v>11</v>
      </c>
      <c r="E19" s="3">
        <f>E24+E29+E34+E39+E44</f>
        <v>5254.3</v>
      </c>
      <c r="F19" s="15">
        <f t="shared" ref="F19:J19" si="6">F24+F34+F39</f>
        <v>5326.5</v>
      </c>
      <c r="G19" s="3">
        <f t="shared" si="6"/>
        <v>5622.6</v>
      </c>
      <c r="H19" s="3">
        <f t="shared" si="6"/>
        <v>4489.1000000000004</v>
      </c>
      <c r="I19" s="3">
        <f t="shared" si="6"/>
        <v>4489.1000000000004</v>
      </c>
      <c r="J19" s="3">
        <f t="shared" si="6"/>
        <v>4489.1000000000004</v>
      </c>
      <c r="K19" s="1">
        <f>SUM(E19:J19)</f>
        <v>29670.699999999997</v>
      </c>
    </row>
    <row r="20" spans="1:11" s="7" customFormat="1" ht="33" customHeight="1" thickBot="1" x14ac:dyDescent="0.3">
      <c r="A20" s="47"/>
      <c r="B20" s="50"/>
      <c r="C20" s="39"/>
      <c r="D20" s="18" t="s">
        <v>12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4">
        <v>0</v>
      </c>
    </row>
    <row r="21" spans="1:11" ht="27" customHeight="1" thickBot="1" x14ac:dyDescent="0.3">
      <c r="A21" s="51" t="s">
        <v>24</v>
      </c>
      <c r="B21" s="48" t="s">
        <v>13</v>
      </c>
      <c r="C21" s="37" t="s">
        <v>15</v>
      </c>
      <c r="D21" s="18" t="s">
        <v>8</v>
      </c>
      <c r="E21" s="23">
        <f t="shared" ref="E21:F21" si="7">E22+E23+E24</f>
        <v>19912.057250000002</v>
      </c>
      <c r="F21" s="23">
        <f t="shared" si="7"/>
        <v>18938.950940000002</v>
      </c>
      <c r="G21" s="3">
        <v>31032</v>
      </c>
      <c r="H21" s="3">
        <v>26935</v>
      </c>
      <c r="I21" s="3">
        <v>26935</v>
      </c>
      <c r="J21" s="5">
        <v>26935</v>
      </c>
      <c r="K21" s="24">
        <f>SUM(E21:J21)</f>
        <v>150688.00819000002</v>
      </c>
    </row>
    <row r="22" spans="1:11" ht="15.75" thickBot="1" x14ac:dyDescent="0.3">
      <c r="A22" s="52"/>
      <c r="B22" s="49"/>
      <c r="C22" s="38"/>
      <c r="D22" s="18" t="s">
        <v>9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4">
        <v>0</v>
      </c>
    </row>
    <row r="23" spans="1:11" ht="15.75" thickBot="1" x14ac:dyDescent="0.3">
      <c r="A23" s="52"/>
      <c r="B23" s="49"/>
      <c r="C23" s="38"/>
      <c r="D23" s="18" t="s">
        <v>10</v>
      </c>
      <c r="E23" s="15">
        <v>19712.936000000002</v>
      </c>
      <c r="F23" s="15">
        <v>18749.561000000002</v>
      </c>
      <c r="G23" s="3">
        <v>30672</v>
      </c>
      <c r="H23" s="3">
        <v>25588</v>
      </c>
      <c r="I23" s="3">
        <v>25588</v>
      </c>
      <c r="J23" s="3">
        <v>25588</v>
      </c>
      <c r="K23" s="6">
        <f>SUM(E23:J23)</f>
        <v>145898.497</v>
      </c>
    </row>
    <row r="24" spans="1:11" ht="15.75" thickBot="1" x14ac:dyDescent="0.3">
      <c r="A24" s="52"/>
      <c r="B24" s="49"/>
      <c r="C24" s="38"/>
      <c r="D24" s="18" t="s">
        <v>11</v>
      </c>
      <c r="E24" s="23">
        <v>199.12125</v>
      </c>
      <c r="F24" s="23">
        <v>189.38994</v>
      </c>
      <c r="G24" s="3">
        <v>360</v>
      </c>
      <c r="H24" s="3">
        <v>1347</v>
      </c>
      <c r="I24" s="3">
        <v>1347</v>
      </c>
      <c r="J24" s="3">
        <v>1347</v>
      </c>
      <c r="K24" s="24">
        <f>SUM(E24:J24)</f>
        <v>4789.5111900000002</v>
      </c>
    </row>
    <row r="25" spans="1:11" ht="27.75" customHeight="1" thickBot="1" x14ac:dyDescent="0.3">
      <c r="A25" s="53"/>
      <c r="B25" s="50"/>
      <c r="C25" s="39"/>
      <c r="D25" s="18" t="s">
        <v>12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4">
        <v>0</v>
      </c>
    </row>
    <row r="26" spans="1:11" ht="28.5" customHeight="1" thickBot="1" x14ac:dyDescent="0.3">
      <c r="A26" s="51" t="s">
        <v>25</v>
      </c>
      <c r="B26" s="48" t="s">
        <v>13</v>
      </c>
      <c r="C26" s="37" t="s">
        <v>34</v>
      </c>
      <c r="D26" s="18" t="s">
        <v>8</v>
      </c>
      <c r="E26" s="23">
        <f t="shared" ref="E26:F26" si="8">E27+E28+E29+E30</f>
        <v>4138.0476200000003</v>
      </c>
      <c r="F26" s="3">
        <f t="shared" si="8"/>
        <v>0</v>
      </c>
      <c r="G26" s="3">
        <v>0</v>
      </c>
      <c r="H26" s="3">
        <v>0</v>
      </c>
      <c r="I26" s="3">
        <v>0</v>
      </c>
      <c r="J26" s="3">
        <v>0</v>
      </c>
      <c r="K26" s="24">
        <v>4138.0476200000003</v>
      </c>
    </row>
    <row r="27" spans="1:11" ht="15.75" thickBot="1" x14ac:dyDescent="0.3">
      <c r="A27" s="52"/>
      <c r="B27" s="49"/>
      <c r="C27" s="38"/>
      <c r="D27" s="18" t="s">
        <v>9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4">
        <v>0</v>
      </c>
    </row>
    <row r="28" spans="1:11" ht="15.75" thickBot="1" x14ac:dyDescent="0.3">
      <c r="A28" s="52"/>
      <c r="B28" s="49"/>
      <c r="C28" s="38"/>
      <c r="D28" s="18" t="s">
        <v>10</v>
      </c>
      <c r="E28" s="15">
        <v>0</v>
      </c>
      <c r="F28" s="15">
        <v>0</v>
      </c>
      <c r="G28" s="3">
        <v>0</v>
      </c>
      <c r="H28" s="3">
        <v>0</v>
      </c>
      <c r="I28" s="3">
        <v>0</v>
      </c>
      <c r="J28" s="3">
        <v>0</v>
      </c>
      <c r="K28" s="4">
        <v>0</v>
      </c>
    </row>
    <row r="29" spans="1:11" ht="15.75" thickBot="1" x14ac:dyDescent="0.3">
      <c r="A29" s="52"/>
      <c r="B29" s="49"/>
      <c r="C29" s="38"/>
      <c r="D29" s="18" t="s">
        <v>11</v>
      </c>
      <c r="E29" s="23">
        <v>4138.0476200000003</v>
      </c>
      <c r="F29" s="23">
        <v>0</v>
      </c>
      <c r="G29" s="3">
        <v>0</v>
      </c>
      <c r="H29" s="3">
        <v>0</v>
      </c>
      <c r="I29" s="3">
        <v>0</v>
      </c>
      <c r="J29" s="3">
        <v>0</v>
      </c>
      <c r="K29" s="24">
        <v>4138.0476200000003</v>
      </c>
    </row>
    <row r="30" spans="1:11" ht="25.5" customHeight="1" thickBot="1" x14ac:dyDescent="0.3">
      <c r="A30" s="53"/>
      <c r="B30" s="50"/>
      <c r="C30" s="39"/>
      <c r="D30" s="18" t="s">
        <v>12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4">
        <v>0</v>
      </c>
    </row>
    <row r="31" spans="1:11" ht="24.75" customHeight="1" thickBot="1" x14ac:dyDescent="0.3">
      <c r="A31" s="51" t="s">
        <v>26</v>
      </c>
      <c r="B31" s="48" t="s">
        <v>13</v>
      </c>
      <c r="C31" s="37" t="s">
        <v>27</v>
      </c>
      <c r="D31" s="18" t="s">
        <v>8</v>
      </c>
      <c r="E31" s="23">
        <f t="shared" ref="E31:J31" si="9">E32+E33+E34+E35</f>
        <v>8007.14113</v>
      </c>
      <c r="F31" s="3">
        <v>0</v>
      </c>
      <c r="G31" s="3">
        <f t="shared" si="9"/>
        <v>0</v>
      </c>
      <c r="H31" s="3">
        <f t="shared" si="9"/>
        <v>0</v>
      </c>
      <c r="I31" s="3">
        <f t="shared" si="9"/>
        <v>0</v>
      </c>
      <c r="J31" s="3">
        <f t="shared" si="9"/>
        <v>0</v>
      </c>
      <c r="K31" s="24">
        <f>SUM(E31:J31)</f>
        <v>8007.14113</v>
      </c>
    </row>
    <row r="32" spans="1:11" ht="15.75" thickBot="1" x14ac:dyDescent="0.3">
      <c r="A32" s="52"/>
      <c r="B32" s="49"/>
      <c r="C32" s="38"/>
      <c r="D32" s="18" t="s">
        <v>9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4">
        <v>0</v>
      </c>
    </row>
    <row r="33" spans="1:11" ht="15.75" thickBot="1" x14ac:dyDescent="0.3">
      <c r="A33" s="52"/>
      <c r="B33" s="49"/>
      <c r="C33" s="38"/>
      <c r="D33" s="18" t="s">
        <v>10</v>
      </c>
      <c r="E33" s="3">
        <v>7926.26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4">
        <v>7926.26</v>
      </c>
    </row>
    <row r="34" spans="1:11" ht="15.75" thickBot="1" x14ac:dyDescent="0.3">
      <c r="A34" s="52"/>
      <c r="B34" s="49"/>
      <c r="C34" s="38"/>
      <c r="D34" s="18" t="s">
        <v>11</v>
      </c>
      <c r="E34" s="23">
        <v>80.881129999999999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24">
        <f>SUM(E34:J34)</f>
        <v>80.881129999999999</v>
      </c>
    </row>
    <row r="35" spans="1:11" ht="32.25" customHeight="1" thickBot="1" x14ac:dyDescent="0.3">
      <c r="A35" s="53"/>
      <c r="B35" s="50"/>
      <c r="C35" s="39"/>
      <c r="D35" s="18" t="s">
        <v>12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4">
        <v>0</v>
      </c>
    </row>
    <row r="36" spans="1:11" ht="17.25" customHeight="1" thickBot="1" x14ac:dyDescent="0.3">
      <c r="A36" s="51" t="s">
        <v>28</v>
      </c>
      <c r="B36" s="48" t="s">
        <v>13</v>
      </c>
      <c r="C36" s="60" t="s">
        <v>32</v>
      </c>
      <c r="D36" s="19" t="s">
        <v>8</v>
      </c>
      <c r="E36" s="25">
        <f>E38+E39</f>
        <v>3625.8040000000001</v>
      </c>
      <c r="F36" s="25">
        <f>F38+F39</f>
        <v>17413.549060000001</v>
      </c>
      <c r="G36" s="11">
        <v>5262.6</v>
      </c>
      <c r="H36" s="11">
        <v>3142.1</v>
      </c>
      <c r="I36" s="12">
        <v>3142.1</v>
      </c>
      <c r="J36" s="12">
        <v>3142.1</v>
      </c>
      <c r="K36" s="26">
        <f>SUM(E36:J36)</f>
        <v>35728.253059999995</v>
      </c>
    </row>
    <row r="37" spans="1:11" ht="15.75" thickBot="1" x14ac:dyDescent="0.3">
      <c r="A37" s="52"/>
      <c r="B37" s="49"/>
      <c r="C37" s="38"/>
      <c r="D37" s="18" t="s">
        <v>9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4">
        <v>0</v>
      </c>
    </row>
    <row r="38" spans="1:11" ht="15.75" thickBot="1" x14ac:dyDescent="0.3">
      <c r="A38" s="52"/>
      <c r="B38" s="49"/>
      <c r="C38" s="38"/>
      <c r="D38" s="18" t="s">
        <v>10</v>
      </c>
      <c r="E38" s="15">
        <v>3585.8040000000001</v>
      </c>
      <c r="F38" s="15">
        <v>12276.439</v>
      </c>
      <c r="G38" s="3">
        <v>0</v>
      </c>
      <c r="H38" s="3">
        <v>0</v>
      </c>
      <c r="I38" s="3">
        <v>0</v>
      </c>
      <c r="J38" s="3">
        <v>0</v>
      </c>
      <c r="K38" s="6">
        <f>SUM(E38:J38)</f>
        <v>15862.243</v>
      </c>
    </row>
    <row r="39" spans="1:11" ht="15.75" thickBot="1" x14ac:dyDescent="0.3">
      <c r="A39" s="52"/>
      <c r="B39" s="49"/>
      <c r="C39" s="38"/>
      <c r="D39" s="18" t="s">
        <v>11</v>
      </c>
      <c r="E39" s="22">
        <v>40</v>
      </c>
      <c r="F39" s="23">
        <v>5137.11006</v>
      </c>
      <c r="G39" s="3">
        <v>5262.6</v>
      </c>
      <c r="H39" s="3">
        <v>3142.1</v>
      </c>
      <c r="I39" s="3">
        <v>3142.1</v>
      </c>
      <c r="J39" s="3">
        <v>3142.1</v>
      </c>
      <c r="K39" s="27">
        <f>SUM(E39:J39)</f>
        <v>19866.010060000001</v>
      </c>
    </row>
    <row r="40" spans="1:11" ht="32.25" customHeight="1" thickBot="1" x14ac:dyDescent="0.3">
      <c r="A40" s="53"/>
      <c r="B40" s="50"/>
      <c r="C40" s="39"/>
      <c r="D40" s="18" t="s">
        <v>12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4">
        <v>0</v>
      </c>
    </row>
    <row r="41" spans="1:11" ht="15" customHeight="1" thickBot="1" x14ac:dyDescent="0.3">
      <c r="A41" s="51" t="s">
        <v>33</v>
      </c>
      <c r="B41" s="54" t="s">
        <v>13</v>
      </c>
      <c r="C41" s="57" t="s">
        <v>29</v>
      </c>
      <c r="D41" s="18" t="s">
        <v>8</v>
      </c>
      <c r="E41" s="3">
        <f>E42+E43+E44+E45</f>
        <v>796.25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4">
        <f t="shared" ref="K41:K51" si="10">SUM(E41:J41)</f>
        <v>796.25</v>
      </c>
    </row>
    <row r="42" spans="1:11" ht="15" customHeight="1" thickBot="1" x14ac:dyDescent="0.3">
      <c r="A42" s="52"/>
      <c r="B42" s="55"/>
      <c r="C42" s="58"/>
      <c r="D42" s="18" t="s">
        <v>9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4">
        <f t="shared" si="10"/>
        <v>0</v>
      </c>
    </row>
    <row r="43" spans="1:11" ht="15" customHeight="1" thickBot="1" x14ac:dyDescent="0.3">
      <c r="A43" s="52"/>
      <c r="B43" s="55"/>
      <c r="C43" s="58"/>
      <c r="D43" s="18" t="s">
        <v>10</v>
      </c>
      <c r="E43" s="3">
        <v>0</v>
      </c>
      <c r="F43" s="3">
        <v>0</v>
      </c>
      <c r="G43" s="3">
        <v>0</v>
      </c>
      <c r="H43" s="3">
        <v>0</v>
      </c>
      <c r="I43" s="9">
        <v>0</v>
      </c>
      <c r="J43" s="9">
        <v>0</v>
      </c>
      <c r="K43" s="4">
        <f t="shared" si="10"/>
        <v>0</v>
      </c>
    </row>
    <row r="44" spans="1:11" ht="15" customHeight="1" thickBot="1" x14ac:dyDescent="0.3">
      <c r="A44" s="52"/>
      <c r="B44" s="55"/>
      <c r="C44" s="58"/>
      <c r="D44" s="18" t="s">
        <v>11</v>
      </c>
      <c r="E44" s="3">
        <v>796.25</v>
      </c>
      <c r="F44" s="3">
        <v>0</v>
      </c>
      <c r="G44" s="3">
        <v>0</v>
      </c>
      <c r="H44" s="5">
        <v>0</v>
      </c>
      <c r="I44" s="4">
        <v>0</v>
      </c>
      <c r="J44" s="4">
        <v>0</v>
      </c>
      <c r="K44" s="4">
        <f t="shared" si="10"/>
        <v>796.25</v>
      </c>
    </row>
    <row r="45" spans="1:11" ht="15" customHeight="1" thickBot="1" x14ac:dyDescent="0.3">
      <c r="A45" s="53"/>
      <c r="B45" s="56"/>
      <c r="C45" s="59"/>
      <c r="D45" s="18" t="s">
        <v>12</v>
      </c>
      <c r="E45" s="3">
        <f>E50</f>
        <v>0</v>
      </c>
      <c r="F45" s="3">
        <v>0</v>
      </c>
      <c r="G45" s="3">
        <v>0</v>
      </c>
      <c r="H45" s="5">
        <v>0</v>
      </c>
      <c r="I45" s="4">
        <v>0</v>
      </c>
      <c r="J45" s="4">
        <v>0</v>
      </c>
      <c r="K45" s="4">
        <f t="shared" si="10"/>
        <v>0</v>
      </c>
    </row>
    <row r="46" spans="1:11" ht="23.25" customHeight="1" thickBot="1" x14ac:dyDescent="0.3">
      <c r="A46" s="51" t="s">
        <v>30</v>
      </c>
      <c r="B46" s="34" t="s">
        <v>13</v>
      </c>
      <c r="C46" s="37" t="s">
        <v>31</v>
      </c>
      <c r="D46" s="18" t="s">
        <v>8</v>
      </c>
      <c r="E46" s="3">
        <f>E47+E48+E49+E50</f>
        <v>100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4">
        <f t="shared" si="10"/>
        <v>100</v>
      </c>
    </row>
    <row r="47" spans="1:11" ht="15.75" thickBot="1" x14ac:dyDescent="0.3">
      <c r="A47" s="52"/>
      <c r="B47" s="35"/>
      <c r="C47" s="38"/>
      <c r="D47" s="18" t="s">
        <v>9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4">
        <f t="shared" si="10"/>
        <v>0</v>
      </c>
    </row>
    <row r="48" spans="1:11" ht="15.75" thickBot="1" x14ac:dyDescent="0.3">
      <c r="A48" s="52"/>
      <c r="B48" s="35"/>
      <c r="C48" s="38"/>
      <c r="D48" s="18" t="s">
        <v>10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4">
        <f t="shared" si="10"/>
        <v>0</v>
      </c>
    </row>
    <row r="49" spans="1:11" ht="15.75" thickBot="1" x14ac:dyDescent="0.3">
      <c r="A49" s="52"/>
      <c r="B49" s="35"/>
      <c r="C49" s="38"/>
      <c r="D49" s="18" t="s">
        <v>11</v>
      </c>
      <c r="E49" s="3">
        <v>100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4">
        <f t="shared" si="10"/>
        <v>100</v>
      </c>
    </row>
    <row r="50" spans="1:11" ht="51" customHeight="1" thickBot="1" x14ac:dyDescent="0.3">
      <c r="A50" s="53"/>
      <c r="B50" s="36"/>
      <c r="C50" s="39"/>
      <c r="D50" s="18" t="s">
        <v>12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4">
        <f t="shared" si="10"/>
        <v>0</v>
      </c>
    </row>
    <row r="51" spans="1:11" ht="15.75" thickBot="1" x14ac:dyDescent="0.3">
      <c r="A51" s="45">
        <v>3</v>
      </c>
      <c r="B51" s="48" t="s">
        <v>13</v>
      </c>
      <c r="C51" s="37" t="s">
        <v>16</v>
      </c>
      <c r="D51" s="18" t="s">
        <v>8</v>
      </c>
      <c r="E51" s="3">
        <v>300</v>
      </c>
      <c r="F51" s="3">
        <v>300</v>
      </c>
      <c r="G51" s="3">
        <v>300</v>
      </c>
      <c r="H51" s="3">
        <v>300</v>
      </c>
      <c r="I51" s="3">
        <v>300</v>
      </c>
      <c r="J51" s="3">
        <v>300</v>
      </c>
      <c r="K51" s="4">
        <f t="shared" si="10"/>
        <v>1800</v>
      </c>
    </row>
    <row r="52" spans="1:11" ht="15.75" thickBot="1" x14ac:dyDescent="0.3">
      <c r="A52" s="46"/>
      <c r="B52" s="49"/>
      <c r="C52" s="38"/>
      <c r="D52" s="18" t="s">
        <v>9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5">
        <v>0</v>
      </c>
      <c r="K52" s="4">
        <v>0</v>
      </c>
    </row>
    <row r="53" spans="1:11" ht="15.75" thickBot="1" x14ac:dyDescent="0.3">
      <c r="A53" s="46"/>
      <c r="B53" s="49"/>
      <c r="C53" s="38"/>
      <c r="D53" s="18" t="s">
        <v>10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5">
        <v>0</v>
      </c>
      <c r="K53" s="4">
        <v>0</v>
      </c>
    </row>
    <row r="54" spans="1:11" ht="15.75" thickBot="1" x14ac:dyDescent="0.3">
      <c r="A54" s="46"/>
      <c r="B54" s="49"/>
      <c r="C54" s="38"/>
      <c r="D54" s="18" t="s">
        <v>11</v>
      </c>
      <c r="E54" s="3">
        <v>300</v>
      </c>
      <c r="F54" s="3">
        <v>300</v>
      </c>
      <c r="G54" s="3">
        <v>300</v>
      </c>
      <c r="H54" s="3">
        <v>300</v>
      </c>
      <c r="I54" s="3">
        <v>300</v>
      </c>
      <c r="J54" s="3">
        <v>300</v>
      </c>
      <c r="K54" s="4">
        <f>SUM(E54:J54)</f>
        <v>1800</v>
      </c>
    </row>
    <row r="55" spans="1:11" ht="59.25" customHeight="1" thickBot="1" x14ac:dyDescent="0.3">
      <c r="A55" s="47"/>
      <c r="B55" s="50"/>
      <c r="C55" s="39"/>
      <c r="D55" s="18" t="s">
        <v>12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4">
        <v>0</v>
      </c>
    </row>
    <row r="56" spans="1:11" ht="25.5" customHeight="1" thickBot="1" x14ac:dyDescent="0.3">
      <c r="A56" s="45">
        <v>4</v>
      </c>
      <c r="B56" s="48" t="s">
        <v>13</v>
      </c>
      <c r="C56" s="37" t="s">
        <v>17</v>
      </c>
      <c r="D56" s="18" t="s">
        <v>8</v>
      </c>
      <c r="E56" s="3">
        <f t="shared" ref="E56:J56" si="11">E59</f>
        <v>4200</v>
      </c>
      <c r="F56" s="3">
        <f t="shared" si="11"/>
        <v>3733.1</v>
      </c>
      <c r="G56" s="3">
        <f t="shared" si="11"/>
        <v>3361</v>
      </c>
      <c r="H56" s="3">
        <f t="shared" si="11"/>
        <v>0</v>
      </c>
      <c r="I56" s="3">
        <f t="shared" si="11"/>
        <v>0</v>
      </c>
      <c r="J56" s="3">
        <f t="shared" si="11"/>
        <v>0</v>
      </c>
      <c r="K56" s="4">
        <f>SUM(E56:J56)</f>
        <v>11294.1</v>
      </c>
    </row>
    <row r="57" spans="1:11" ht="15.75" thickBot="1" x14ac:dyDescent="0.3">
      <c r="A57" s="46"/>
      <c r="B57" s="49"/>
      <c r="C57" s="38"/>
      <c r="D57" s="18" t="s">
        <v>9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4">
        <v>0</v>
      </c>
    </row>
    <row r="58" spans="1:11" ht="15.75" thickBot="1" x14ac:dyDescent="0.3">
      <c r="A58" s="46"/>
      <c r="B58" s="49"/>
      <c r="C58" s="38"/>
      <c r="D58" s="18" t="s">
        <v>10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4">
        <v>0</v>
      </c>
    </row>
    <row r="59" spans="1:11" ht="15.75" thickBot="1" x14ac:dyDescent="0.3">
      <c r="A59" s="46"/>
      <c r="B59" s="49"/>
      <c r="C59" s="38"/>
      <c r="D59" s="18" t="s">
        <v>11</v>
      </c>
      <c r="E59" s="3">
        <v>4200</v>
      </c>
      <c r="F59" s="3">
        <v>3733.1</v>
      </c>
      <c r="G59" s="3">
        <v>3361</v>
      </c>
      <c r="H59" s="3">
        <v>0</v>
      </c>
      <c r="I59" s="3">
        <v>0</v>
      </c>
      <c r="J59" s="3">
        <v>0</v>
      </c>
      <c r="K59" s="4">
        <f>SUM(E59:J59)</f>
        <v>11294.1</v>
      </c>
    </row>
    <row r="60" spans="1:11" ht="59.25" customHeight="1" thickBot="1" x14ac:dyDescent="0.3">
      <c r="A60" s="47"/>
      <c r="B60" s="50"/>
      <c r="C60" s="39"/>
      <c r="D60" s="18" t="s">
        <v>12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4">
        <v>0</v>
      </c>
    </row>
    <row r="61" spans="1:11" ht="23.25" customHeight="1" thickBot="1" x14ac:dyDescent="0.3">
      <c r="A61" s="45">
        <v>5</v>
      </c>
      <c r="B61" s="48" t="s">
        <v>13</v>
      </c>
      <c r="C61" s="37" t="s">
        <v>18</v>
      </c>
      <c r="D61" s="18" t="s">
        <v>8</v>
      </c>
      <c r="E61" s="3">
        <f>E64</f>
        <v>20</v>
      </c>
      <c r="F61" s="3">
        <v>0</v>
      </c>
      <c r="G61" s="3">
        <v>0</v>
      </c>
      <c r="H61" s="3">
        <f t="shared" ref="F61:K61" si="12">H64</f>
        <v>20</v>
      </c>
      <c r="I61" s="3">
        <f t="shared" si="12"/>
        <v>20</v>
      </c>
      <c r="J61" s="3">
        <f t="shared" si="12"/>
        <v>20</v>
      </c>
      <c r="K61" s="3">
        <f>E61+H61+I61+J61</f>
        <v>80</v>
      </c>
    </row>
    <row r="62" spans="1:11" ht="15.75" thickBot="1" x14ac:dyDescent="0.3">
      <c r="A62" s="46"/>
      <c r="B62" s="49"/>
      <c r="C62" s="38"/>
      <c r="D62" s="18" t="s">
        <v>9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4">
        <v>0</v>
      </c>
    </row>
    <row r="63" spans="1:11" ht="15.75" thickBot="1" x14ac:dyDescent="0.3">
      <c r="A63" s="46"/>
      <c r="B63" s="49"/>
      <c r="C63" s="38"/>
      <c r="D63" s="18" t="s">
        <v>10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4">
        <v>0</v>
      </c>
    </row>
    <row r="64" spans="1:11" ht="15.75" thickBot="1" x14ac:dyDescent="0.3">
      <c r="A64" s="46"/>
      <c r="B64" s="49"/>
      <c r="C64" s="38"/>
      <c r="D64" s="18" t="s">
        <v>11</v>
      </c>
      <c r="E64" s="3">
        <v>20</v>
      </c>
      <c r="F64" s="3">
        <v>0</v>
      </c>
      <c r="G64" s="3">
        <v>0</v>
      </c>
      <c r="H64" s="3">
        <v>20</v>
      </c>
      <c r="I64" s="9">
        <v>20</v>
      </c>
      <c r="J64" s="9">
        <v>20</v>
      </c>
      <c r="K64" s="4">
        <f>SUM(E64:J64)</f>
        <v>80</v>
      </c>
    </row>
    <row r="65" spans="1:11" ht="56.25" customHeight="1" thickBot="1" x14ac:dyDescent="0.3">
      <c r="A65" s="47"/>
      <c r="B65" s="50"/>
      <c r="C65" s="39"/>
      <c r="D65" s="18" t="s">
        <v>12</v>
      </c>
      <c r="E65" s="3">
        <v>0</v>
      </c>
      <c r="F65" s="3">
        <v>0</v>
      </c>
      <c r="G65" s="3">
        <v>0</v>
      </c>
      <c r="H65" s="5">
        <v>0</v>
      </c>
      <c r="I65" s="4">
        <v>0</v>
      </c>
      <c r="J65" s="4">
        <v>0</v>
      </c>
      <c r="K65" s="4">
        <v>0</v>
      </c>
    </row>
    <row r="68" spans="1:11" x14ac:dyDescent="0.25">
      <c r="D68" s="21"/>
      <c r="E68" s="21"/>
    </row>
  </sheetData>
  <mergeCells count="41">
    <mergeCell ref="A8:A10"/>
    <mergeCell ref="B8:B10"/>
    <mergeCell ref="A26:A30"/>
    <mergeCell ref="B26:B30"/>
    <mergeCell ref="C21:C25"/>
    <mergeCell ref="C26:C30"/>
    <mergeCell ref="A11:A15"/>
    <mergeCell ref="B11:B15"/>
    <mergeCell ref="A16:A20"/>
    <mergeCell ref="B16:B20"/>
    <mergeCell ref="A21:A25"/>
    <mergeCell ref="B21:B25"/>
    <mergeCell ref="A36:A40"/>
    <mergeCell ref="B36:B40"/>
    <mergeCell ref="C36:C40"/>
    <mergeCell ref="C16:C20"/>
    <mergeCell ref="A31:A35"/>
    <mergeCell ref="B31:B35"/>
    <mergeCell ref="C31:C35"/>
    <mergeCell ref="A41:A45"/>
    <mergeCell ref="B41:B45"/>
    <mergeCell ref="C41:C45"/>
    <mergeCell ref="A56:A60"/>
    <mergeCell ref="B56:B60"/>
    <mergeCell ref="A46:A50"/>
    <mergeCell ref="B46:B50"/>
    <mergeCell ref="C46:C50"/>
    <mergeCell ref="A61:A65"/>
    <mergeCell ref="B61:B65"/>
    <mergeCell ref="A51:A55"/>
    <mergeCell ref="B51:B55"/>
    <mergeCell ref="C51:C55"/>
    <mergeCell ref="C56:C60"/>
    <mergeCell ref="C61:C65"/>
    <mergeCell ref="I1:K1"/>
    <mergeCell ref="B6:J6"/>
    <mergeCell ref="C8:C10"/>
    <mergeCell ref="D8:D10"/>
    <mergeCell ref="C11:C15"/>
    <mergeCell ref="K9:K10"/>
    <mergeCell ref="E8:K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SpecGKH1</dc:creator>
  <cp:lastModifiedBy>SpecGKH5</cp:lastModifiedBy>
  <cp:lastPrinted>2025-01-14T05:00:39Z</cp:lastPrinted>
  <dcterms:created xsi:type="dcterms:W3CDTF">2024-01-18T11:25:18Z</dcterms:created>
  <dcterms:modified xsi:type="dcterms:W3CDTF">2025-01-14T11:42:54Z</dcterms:modified>
</cp:coreProperties>
</file>