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0" windowWidth="20055" windowHeight="793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E52" i="1"/>
  <c r="K57"/>
  <c r="K10"/>
  <c r="K90"/>
  <c r="G12"/>
  <c r="G11"/>
  <c r="G10"/>
  <c r="G92"/>
  <c r="G91"/>
  <c r="G90"/>
  <c r="G130"/>
  <c r="G22"/>
  <c r="G17" s="1"/>
  <c r="F17"/>
  <c r="H17"/>
  <c r="I17"/>
  <c r="J17"/>
  <c r="E91"/>
  <c r="F92"/>
  <c r="H92"/>
  <c r="I92"/>
  <c r="J92"/>
  <c r="E92"/>
  <c r="K63" l="1"/>
  <c r="E61"/>
  <c r="K62"/>
  <c r="J58"/>
  <c r="F58"/>
  <c r="K60"/>
  <c r="K59"/>
  <c r="I58"/>
  <c r="H58"/>
  <c r="G58"/>
  <c r="E58"/>
  <c r="K141"/>
  <c r="K140"/>
  <c r="F138"/>
  <c r="K138" s="1"/>
  <c r="E138"/>
  <c r="K139"/>
  <c r="K137"/>
  <c r="K136"/>
  <c r="J135"/>
  <c r="I135"/>
  <c r="H135"/>
  <c r="G135"/>
  <c r="F135"/>
  <c r="K135" s="1"/>
  <c r="E135"/>
  <c r="K134"/>
  <c r="K133"/>
  <c r="K132"/>
  <c r="K131"/>
  <c r="J130"/>
  <c r="I130"/>
  <c r="H130"/>
  <c r="F130"/>
  <c r="E130"/>
  <c r="K129"/>
  <c r="K128"/>
  <c r="K127"/>
  <c r="K126"/>
  <c r="J125"/>
  <c r="I125"/>
  <c r="H125"/>
  <c r="G125"/>
  <c r="F125"/>
  <c r="E125"/>
  <c r="K125" s="1"/>
  <c r="F120"/>
  <c r="G120"/>
  <c r="H120"/>
  <c r="I120"/>
  <c r="J120"/>
  <c r="F115"/>
  <c r="G115"/>
  <c r="H115"/>
  <c r="I115"/>
  <c r="J115"/>
  <c r="F105"/>
  <c r="G105"/>
  <c r="H105"/>
  <c r="I105"/>
  <c r="J105"/>
  <c r="F110"/>
  <c r="G110"/>
  <c r="H110"/>
  <c r="I110"/>
  <c r="J110"/>
  <c r="K124"/>
  <c r="K123"/>
  <c r="K122"/>
  <c r="K121"/>
  <c r="K119"/>
  <c r="K118"/>
  <c r="K117"/>
  <c r="K116"/>
  <c r="K114"/>
  <c r="K112"/>
  <c r="K111"/>
  <c r="K109"/>
  <c r="K107"/>
  <c r="K106"/>
  <c r="E120"/>
  <c r="K120" s="1"/>
  <c r="E115"/>
  <c r="K115" s="1"/>
  <c r="E113"/>
  <c r="E108" s="1"/>
  <c r="E112"/>
  <c r="E107" s="1"/>
  <c r="K130" l="1"/>
  <c r="K58"/>
  <c r="K61"/>
  <c r="K113"/>
  <c r="K105"/>
  <c r="K108"/>
  <c r="E105"/>
  <c r="E110"/>
  <c r="K110" s="1"/>
  <c r="F52"/>
  <c r="G52"/>
  <c r="H52"/>
  <c r="I52"/>
  <c r="J52"/>
  <c r="E22"/>
  <c r="E17" s="1"/>
  <c r="K40"/>
  <c r="K41"/>
  <c r="K42"/>
  <c r="K43"/>
  <c r="F34"/>
  <c r="K34" s="1"/>
  <c r="G34"/>
  <c r="H34"/>
  <c r="I34"/>
  <c r="J34"/>
  <c r="F39"/>
  <c r="G39"/>
  <c r="K39" s="1"/>
  <c r="H39"/>
  <c r="I39"/>
  <c r="J39"/>
  <c r="E39"/>
  <c r="K35"/>
  <c r="K36"/>
  <c r="K37"/>
  <c r="K38"/>
  <c r="E34"/>
  <c r="K33"/>
  <c r="F16" l="1"/>
  <c r="G16"/>
  <c r="H16"/>
  <c r="I16"/>
  <c r="J16"/>
  <c r="E16"/>
  <c r="K101"/>
  <c r="K102"/>
  <c r="K103"/>
  <c r="K91"/>
  <c r="K93"/>
  <c r="K85"/>
  <c r="K86"/>
  <c r="K87"/>
  <c r="K80"/>
  <c r="K81"/>
  <c r="K82"/>
  <c r="K50"/>
  <c r="K51"/>
  <c r="K53"/>
  <c r="K45"/>
  <c r="K46"/>
  <c r="K48"/>
  <c r="K15"/>
  <c r="K18"/>
  <c r="K21"/>
  <c r="F22"/>
  <c r="H22"/>
  <c r="I22"/>
  <c r="J22"/>
  <c r="K25"/>
  <c r="K26"/>
  <c r="K27"/>
  <c r="K28"/>
  <c r="K30"/>
  <c r="K31"/>
  <c r="K32"/>
  <c r="K24" l="1"/>
  <c r="K22"/>
  <c r="K19" s="1"/>
  <c r="F49" l="1"/>
  <c r="G49"/>
  <c r="H49"/>
  <c r="I49"/>
  <c r="J49"/>
  <c r="E49"/>
  <c r="K47"/>
  <c r="K88"/>
  <c r="K56" l="1"/>
  <c r="K55"/>
  <c r="K54"/>
  <c r="E44"/>
  <c r="F44"/>
  <c r="G44"/>
  <c r="H44"/>
  <c r="I44"/>
  <c r="J44"/>
  <c r="E29"/>
  <c r="F29"/>
  <c r="G29"/>
  <c r="H29"/>
  <c r="I29"/>
  <c r="J29"/>
  <c r="E24"/>
  <c r="F24"/>
  <c r="G24"/>
  <c r="H24"/>
  <c r="I24"/>
  <c r="J24"/>
  <c r="K104"/>
  <c r="E95"/>
  <c r="F95"/>
  <c r="G95"/>
  <c r="H95"/>
  <c r="I95"/>
  <c r="J95"/>
  <c r="I11"/>
  <c r="E11"/>
  <c r="F11"/>
  <c r="E84"/>
  <c r="F84"/>
  <c r="G84"/>
  <c r="H84"/>
  <c r="I84"/>
  <c r="J84"/>
  <c r="K83"/>
  <c r="E79"/>
  <c r="F79"/>
  <c r="G79"/>
  <c r="H79"/>
  <c r="I79"/>
  <c r="J79"/>
  <c r="K74"/>
  <c r="K78"/>
  <c r="K69"/>
  <c r="K73"/>
  <c r="E68"/>
  <c r="F68"/>
  <c r="F64" s="1"/>
  <c r="G68"/>
  <c r="G64" s="1"/>
  <c r="H68"/>
  <c r="H64" s="1"/>
  <c r="I68"/>
  <c r="I64" s="1"/>
  <c r="J68"/>
  <c r="J64" s="1"/>
  <c r="K29" l="1"/>
  <c r="E19"/>
  <c r="E14"/>
  <c r="J19"/>
  <c r="J14"/>
  <c r="K52"/>
  <c r="I14"/>
  <c r="F19"/>
  <c r="G19"/>
  <c r="H19"/>
  <c r="I19"/>
  <c r="I100"/>
  <c r="F100"/>
  <c r="F89"/>
  <c r="J89"/>
  <c r="J100"/>
  <c r="E89"/>
  <c r="E100"/>
  <c r="H100"/>
  <c r="H12"/>
  <c r="G100"/>
  <c r="F14"/>
  <c r="H14"/>
  <c r="J11"/>
  <c r="I13"/>
  <c r="J13"/>
  <c r="G13"/>
  <c r="G14"/>
  <c r="H11"/>
  <c r="H13"/>
  <c r="E13"/>
  <c r="F13"/>
  <c r="E64"/>
  <c r="K100" l="1"/>
  <c r="K44"/>
  <c r="K49"/>
  <c r="K17"/>
  <c r="J12"/>
  <c r="J9" s="1"/>
  <c r="H89"/>
  <c r="G9"/>
  <c r="E12"/>
  <c r="E9" s="1"/>
  <c r="H9"/>
  <c r="I12"/>
  <c r="I9" s="1"/>
  <c r="I89"/>
  <c r="G89"/>
  <c r="F12"/>
  <c r="K68"/>
  <c r="K79"/>
  <c r="K98"/>
  <c r="K13"/>
  <c r="K84"/>
  <c r="K64" l="1"/>
  <c r="K16"/>
  <c r="F9"/>
  <c r="K95"/>
  <c r="K14" l="1"/>
  <c r="K12"/>
  <c r="K92"/>
  <c r="K11"/>
  <c r="K89"/>
  <c r="K9" l="1"/>
</calcChain>
</file>

<file path=xl/sharedStrings.xml><?xml version="1.0" encoding="utf-8"?>
<sst xmlns="http://schemas.openxmlformats.org/spreadsheetml/2006/main" count="225" uniqueCount="75">
  <si>
    <t>Приложение № 4</t>
  </si>
  <si>
    <t>к муниципальной программе</t>
  </si>
  <si>
    <t>Ресурсное обеспечение реализации муниципальной программы за счет всех источников финансирования</t>
  </si>
  <si>
    <t>№ п/п</t>
  </si>
  <si>
    <t>Статус</t>
  </si>
  <si>
    <t>Наименование муниципальной программы, подпрограммы, отдельное мероприятие</t>
  </si>
  <si>
    <t>Источники финансирования</t>
  </si>
  <si>
    <t>Расходы (факт, прогноз), тыс. рублей</t>
  </si>
  <si>
    <t>итого</t>
  </si>
  <si>
    <t>Муниципальная программа</t>
  </si>
  <si>
    <t>«Создание безопасных и благоприятных условий жизнедеятельности в Белохолуницком районе»</t>
  </si>
  <si>
    <t>всего</t>
  </si>
  <si>
    <t>федеральный бюджет</t>
  </si>
  <si>
    <t>областной бюджет</t>
  </si>
  <si>
    <t>местный бюджет</t>
  </si>
  <si>
    <t>иные внебюджетные источники</t>
  </si>
  <si>
    <t>I</t>
  </si>
  <si>
    <t>Подпрограмма</t>
  </si>
  <si>
    <t>«Охрана окружающей среды в Белохолуницком районе»</t>
  </si>
  <si>
    <t>Мероприятие</t>
  </si>
  <si>
    <t>Создание мест (площадок) накопления твердых коммунальных отходов</t>
  </si>
  <si>
    <t>II</t>
  </si>
  <si>
    <t>«Энергосбережение и повышение энергетической эффективности Белохолуницкого района»</t>
  </si>
  <si>
    <t>Повышение эффективности использования энергоресурсов при производстве, передаче энергоресурсов</t>
  </si>
  <si>
    <t>III</t>
  </si>
  <si>
    <t>Мероприятия, не вошедшие в программу</t>
  </si>
  <si>
    <t>бюджет поселений</t>
  </si>
  <si>
    <t>Быдановское сельское поселение</t>
  </si>
  <si>
    <t>Всехсвятское сельское поселение</t>
  </si>
  <si>
    <t>Организация в границах сельских поселений расходов на ТКО, водо- и теплоснабжение</t>
  </si>
  <si>
    <t>Утепление оконных блоков и дверных проемов в здании гаража администрации                  Белохолуницкого района</t>
  </si>
  <si>
    <t>Замена люминесцентных ламп на светодиодные в здании гаража администрации Белохолуницкого района</t>
  </si>
  <si>
    <t>Разработка проектной документации по созданию мест (площадок) накопления твердых коммунальных отходов</t>
  </si>
  <si>
    <t>Выплаты гражданам вознаграждения за добытых волков на территории Белохолуницкого района</t>
  </si>
  <si>
    <t>Совершенствование энергетического менеджмента</t>
  </si>
  <si>
    <t>Межбюджетные трансферты, на реализацию природоохранных мероприятий, бюджету поселения из  бюджета Белохолуницкого муниципального района</t>
  </si>
  <si>
    <t>2025 прогноз</t>
  </si>
  <si>
    <t>2026 прогноз</t>
  </si>
  <si>
    <t>2027 прогноз</t>
  </si>
  <si>
    <t>2028 прогноз</t>
  </si>
  <si>
    <t>2029 прогноз</t>
  </si>
  <si>
    <t>2030 прогноз</t>
  </si>
  <si>
    <t>1.1</t>
  </si>
  <si>
    <t>1.2</t>
  </si>
  <si>
    <t>3.1</t>
  </si>
  <si>
    <t>3.2</t>
  </si>
  <si>
    <t>3.3</t>
  </si>
  <si>
    <t>1.3</t>
  </si>
  <si>
    <t>1.4</t>
  </si>
  <si>
    <t>Приобретение контейнеров для сбора твердых коммунальных отходов</t>
  </si>
  <si>
    <t>Транспорные услуги</t>
  </si>
  <si>
    <t>Поломское сельское поселение</t>
  </si>
  <si>
    <t>Реализация мероприятий, направленных на подготовку систем коммунальной инфрастркутуры к работе в осенне-зимний период</t>
  </si>
  <si>
    <t>Приобретение котлов в муниципальные котельные Белохолуницкого района Кировской области</t>
  </si>
  <si>
    <t>4</t>
  </si>
  <si>
    <t>4.1</t>
  </si>
  <si>
    <t>Приобретение котла в котельную № 1 по ул. Ленина д.1а п. Климковка Белохолуницкого района Кировской области</t>
  </si>
  <si>
    <t>Приобретение котла в котельную № 1 по ул. Энгельса д. 49а с. Полом Белохолуницкого района Кировской области</t>
  </si>
  <si>
    <t>5</t>
  </si>
  <si>
    <t>6</t>
  </si>
  <si>
    <t>Реализация мероприятийпо модернизации коммунальной инфраструктуры (Строительство сетей водоснабжения с.Полом Белохолуницкого района Кировской области)</t>
  </si>
  <si>
    <t>Троицкое сельское поселение</t>
  </si>
  <si>
    <t>Дубровское сельское поселение</t>
  </si>
  <si>
    <t>Межбюджетные трансферты на обеспечение софинансирования субсидий, получаемых из других бюджетов (благоустройство)</t>
  </si>
  <si>
    <t>Межбюджетные трансферты на обеспечение софинансирования субсидий, получаемых из других бюджетов (ликвидация свалок)</t>
  </si>
  <si>
    <t>3</t>
  </si>
  <si>
    <t>3.1.1</t>
  </si>
  <si>
    <t>3.1.2</t>
  </si>
  <si>
    <t>6.1</t>
  </si>
  <si>
    <t>6.2</t>
  </si>
  <si>
    <t>3.4</t>
  </si>
  <si>
    <t>Гуренское сельское поселение</t>
  </si>
  <si>
    <t>Возмещение недополученных доходов на погребение отдельных категорий умерших граждан</t>
  </si>
  <si>
    <t>Субсидия в целях финансового обеспечения в рамках концессионного соглашения (ООО "Согласие")</t>
  </si>
  <si>
    <t>Приложение № 3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</si>
</sst>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horizontal="right" indent="15"/>
    </xf>
    <xf numFmtId="0" fontId="4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vertical="top" wrapText="1"/>
    </xf>
    <xf numFmtId="0" fontId="4" fillId="0" borderId="31" xfId="0" applyFont="1" applyBorder="1" applyAlignment="1">
      <alignment vertical="top" wrapText="1"/>
    </xf>
    <xf numFmtId="0" fontId="4" fillId="0" borderId="32" xfId="0" applyFont="1" applyBorder="1" applyAlignment="1">
      <alignment vertical="top" wrapText="1"/>
    </xf>
    <xf numFmtId="0" fontId="4" fillId="0" borderId="23" xfId="0" applyFont="1" applyBorder="1" applyAlignment="1">
      <alignment vertical="top" wrapText="1"/>
    </xf>
    <xf numFmtId="0" fontId="4" fillId="0" borderId="10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0" fontId="4" fillId="0" borderId="10" xfId="0" applyFont="1" applyBorder="1" applyAlignment="1">
      <alignment horizontal="justify" vertical="top" wrapText="1"/>
    </xf>
    <xf numFmtId="0" fontId="4" fillId="0" borderId="15" xfId="0" applyFont="1" applyBorder="1" applyAlignment="1">
      <alignment horizontal="justify" vertical="top" wrapText="1"/>
    </xf>
    <xf numFmtId="0" fontId="4" fillId="0" borderId="13" xfId="0" applyFont="1" applyBorder="1" applyAlignment="1">
      <alignment horizontal="justify" vertical="top" wrapText="1"/>
    </xf>
    <xf numFmtId="0" fontId="0" fillId="0" borderId="0" xfId="0" applyFill="1" applyAlignment="1">
      <alignment horizontal="right"/>
    </xf>
    <xf numFmtId="0" fontId="4" fillId="0" borderId="4" xfId="0" applyFont="1" applyFill="1" applyBorder="1" applyAlignment="1">
      <alignment horizontal="center" vertical="top" wrapText="1"/>
    </xf>
    <xf numFmtId="0" fontId="0" fillId="0" borderId="0" xfId="0" applyFill="1"/>
    <xf numFmtId="2" fontId="5" fillId="0" borderId="4" xfId="0" applyNumberFormat="1" applyFont="1" applyFill="1" applyBorder="1" applyAlignment="1">
      <alignment horizontal="right" vertical="top" wrapText="1"/>
    </xf>
    <xf numFmtId="2" fontId="4" fillId="0" borderId="4" xfId="0" applyNumberFormat="1" applyFont="1" applyFill="1" applyBorder="1" applyAlignment="1">
      <alignment horizontal="right" vertical="top" wrapText="1"/>
    </xf>
    <xf numFmtId="0" fontId="1" fillId="0" borderId="0" xfId="0" applyFont="1" applyAlignment="1"/>
    <xf numFmtId="49" fontId="4" fillId="0" borderId="35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2" fontId="5" fillId="0" borderId="4" xfId="0" applyNumberFormat="1" applyFont="1" applyBorder="1" applyAlignment="1">
      <alignment horizontal="right" vertical="top" wrapText="1"/>
    </xf>
    <xf numFmtId="2" fontId="4" fillId="0" borderId="4" xfId="0" applyNumberFormat="1" applyFont="1" applyBorder="1" applyAlignment="1">
      <alignment horizontal="right" vertical="top" wrapText="1"/>
    </xf>
    <xf numFmtId="2" fontId="6" fillId="0" borderId="4" xfId="0" applyNumberFormat="1" applyFont="1" applyFill="1" applyBorder="1" applyAlignment="1">
      <alignment horizontal="right" vertical="top" wrapText="1"/>
    </xf>
    <xf numFmtId="2" fontId="6" fillId="0" borderId="4" xfId="0" applyNumberFormat="1" applyFont="1" applyBorder="1" applyAlignment="1">
      <alignment horizontal="right" vertical="top" wrapText="1"/>
    </xf>
    <xf numFmtId="2" fontId="7" fillId="0" borderId="4" xfId="0" applyNumberFormat="1" applyFont="1" applyFill="1" applyBorder="1" applyAlignment="1">
      <alignment horizontal="right" vertical="top" wrapText="1"/>
    </xf>
    <xf numFmtId="2" fontId="7" fillId="0" borderId="4" xfId="0" applyNumberFormat="1" applyFont="1" applyBorder="1" applyAlignment="1">
      <alignment horizontal="right" vertical="top" wrapText="1"/>
    </xf>
    <xf numFmtId="2" fontId="7" fillId="0" borderId="7" xfId="0" applyNumberFormat="1" applyFont="1" applyBorder="1" applyAlignment="1">
      <alignment horizontal="right" vertical="top" wrapText="1"/>
    </xf>
    <xf numFmtId="2" fontId="7" fillId="0" borderId="12" xfId="0" applyNumberFormat="1" applyFont="1" applyFill="1" applyBorder="1" applyAlignment="1">
      <alignment horizontal="right" vertical="top" wrapText="1"/>
    </xf>
    <xf numFmtId="2" fontId="7" fillId="0" borderId="12" xfId="0" applyNumberFormat="1" applyFont="1" applyBorder="1" applyAlignment="1">
      <alignment horizontal="right" vertical="top" wrapText="1"/>
    </xf>
    <xf numFmtId="2" fontId="7" fillId="0" borderId="14" xfId="0" applyNumberFormat="1" applyFont="1" applyBorder="1" applyAlignment="1">
      <alignment horizontal="right" vertical="top" wrapText="1"/>
    </xf>
    <xf numFmtId="2" fontId="7" fillId="0" borderId="15" xfId="0" applyNumberFormat="1" applyFont="1" applyFill="1" applyBorder="1" applyAlignment="1">
      <alignment horizontal="right" vertical="top" wrapText="1"/>
    </xf>
    <xf numFmtId="2" fontId="4" fillId="0" borderId="7" xfId="0" applyNumberFormat="1" applyFont="1" applyBorder="1" applyAlignment="1">
      <alignment horizontal="right" vertical="top" wrapText="1"/>
    </xf>
    <xf numFmtId="2" fontId="4" fillId="0" borderId="15" xfId="0" applyNumberFormat="1" applyFont="1" applyFill="1" applyBorder="1" applyAlignment="1">
      <alignment horizontal="right" vertical="top" wrapText="1"/>
    </xf>
    <xf numFmtId="2" fontId="4" fillId="0" borderId="14" xfId="0" applyNumberFormat="1" applyFont="1" applyBorder="1" applyAlignment="1">
      <alignment horizontal="right" vertical="top" wrapText="1"/>
    </xf>
    <xf numFmtId="2" fontId="4" fillId="0" borderId="16" xfId="0" applyNumberFormat="1" applyFont="1" applyFill="1" applyBorder="1" applyAlignment="1">
      <alignment horizontal="right" vertical="top" wrapText="1"/>
    </xf>
    <xf numFmtId="2" fontId="4" fillId="0" borderId="16" xfId="0" applyNumberFormat="1" applyFont="1" applyBorder="1" applyAlignment="1">
      <alignment horizontal="right" vertical="top" wrapText="1"/>
    </xf>
    <xf numFmtId="2" fontId="4" fillId="0" borderId="33" xfId="0" applyNumberFormat="1" applyFont="1" applyBorder="1" applyAlignment="1">
      <alignment horizontal="right" vertical="top" wrapText="1"/>
    </xf>
    <xf numFmtId="2" fontId="4" fillId="0" borderId="15" xfId="0" applyNumberFormat="1" applyFont="1" applyBorder="1" applyAlignment="1">
      <alignment horizontal="right" vertical="top" wrapText="1"/>
    </xf>
    <xf numFmtId="2" fontId="4" fillId="0" borderId="34" xfId="0" applyNumberFormat="1" applyFont="1" applyBorder="1" applyAlignment="1">
      <alignment horizontal="right" vertical="top" wrapText="1"/>
    </xf>
    <xf numFmtId="2" fontId="9" fillId="0" borderId="10" xfId="0" applyNumberFormat="1" applyFont="1" applyFill="1" applyBorder="1" applyAlignment="1">
      <alignment vertical="top"/>
    </xf>
    <xf numFmtId="2" fontId="8" fillId="0" borderId="10" xfId="0" applyNumberFormat="1" applyFont="1" applyFill="1" applyBorder="1" applyAlignment="1">
      <alignment vertical="top"/>
    </xf>
    <xf numFmtId="0" fontId="0" fillId="0" borderId="10" xfId="0" applyBorder="1"/>
    <xf numFmtId="49" fontId="8" fillId="0" borderId="11" xfId="0" applyNumberFormat="1" applyFont="1" applyBorder="1" applyAlignment="1">
      <alignment horizontal="center" vertical="top"/>
    </xf>
    <xf numFmtId="0" fontId="8" fillId="0" borderId="13" xfId="0" applyFont="1" applyBorder="1" applyAlignment="1">
      <alignment vertical="top"/>
    </xf>
    <xf numFmtId="2" fontId="8" fillId="0" borderId="13" xfId="0" applyNumberFormat="1" applyFont="1" applyFill="1" applyBorder="1" applyAlignment="1">
      <alignment vertical="top"/>
    </xf>
    <xf numFmtId="2" fontId="8" fillId="0" borderId="14" xfId="0" applyNumberFormat="1" applyFont="1" applyBorder="1" applyAlignment="1">
      <alignment vertical="top"/>
    </xf>
    <xf numFmtId="2" fontId="7" fillId="0" borderId="7" xfId="0" applyNumberFormat="1" applyFont="1" applyFill="1" applyBorder="1" applyAlignment="1">
      <alignment horizontal="right" vertical="top" wrapText="1"/>
    </xf>
    <xf numFmtId="2" fontId="7" fillId="0" borderId="0" xfId="0" applyNumberFormat="1" applyFont="1" applyBorder="1" applyAlignment="1">
      <alignment horizontal="right" vertical="top" wrapText="1"/>
    </xf>
    <xf numFmtId="2" fontId="7" fillId="0" borderId="20" xfId="0" applyNumberFormat="1" applyFont="1" applyBorder="1" applyAlignment="1">
      <alignment horizontal="right" vertical="top" wrapText="1"/>
    </xf>
    <xf numFmtId="2" fontId="7" fillId="0" borderId="13" xfId="0" applyNumberFormat="1" applyFont="1" applyFill="1" applyBorder="1" applyAlignment="1">
      <alignment horizontal="right" vertical="top" wrapText="1"/>
    </xf>
    <xf numFmtId="2" fontId="7" fillId="0" borderId="14" xfId="0" applyNumberFormat="1" applyFont="1" applyFill="1" applyBorder="1" applyAlignment="1">
      <alignment horizontal="right" vertical="top" wrapText="1"/>
    </xf>
    <xf numFmtId="2" fontId="5" fillId="0" borderId="16" xfId="0" applyNumberFormat="1" applyFont="1" applyFill="1" applyBorder="1" applyAlignment="1">
      <alignment horizontal="right" vertical="top" wrapText="1"/>
    </xf>
    <xf numFmtId="2" fontId="5" fillId="0" borderId="16" xfId="0" applyNumberFormat="1" applyFont="1" applyBorder="1" applyAlignment="1">
      <alignment horizontal="right" vertical="top" wrapText="1"/>
    </xf>
    <xf numFmtId="2" fontId="5" fillId="0" borderId="18" xfId="0" applyNumberFormat="1" applyFont="1" applyBorder="1" applyAlignment="1">
      <alignment horizontal="right" vertical="top" wrapText="1"/>
    </xf>
    <xf numFmtId="2" fontId="0" fillId="0" borderId="0" xfId="0" applyNumberFormat="1"/>
    <xf numFmtId="0" fontId="4" fillId="0" borderId="20" xfId="0" applyFont="1" applyBorder="1" applyAlignment="1">
      <alignment horizontal="justify" vertical="top" wrapText="1"/>
    </xf>
    <xf numFmtId="0" fontId="4" fillId="0" borderId="36" xfId="0" applyFont="1" applyBorder="1" applyAlignment="1">
      <alignment horizontal="justify" vertical="top" wrapText="1"/>
    </xf>
    <xf numFmtId="2" fontId="7" fillId="0" borderId="16" xfId="0" applyNumberFormat="1" applyFont="1" applyFill="1" applyBorder="1" applyAlignment="1">
      <alignment horizontal="right" vertical="top" wrapText="1"/>
    </xf>
    <xf numFmtId="2" fontId="7" fillId="0" borderId="18" xfId="0" applyNumberFormat="1" applyFont="1" applyBorder="1" applyAlignment="1">
      <alignment horizontal="right" vertical="top" wrapText="1"/>
    </xf>
    <xf numFmtId="0" fontId="4" fillId="0" borderId="20" xfId="0" applyFont="1" applyBorder="1" applyAlignment="1">
      <alignment vertical="top" wrapText="1"/>
    </xf>
    <xf numFmtId="2" fontId="7" fillId="0" borderId="16" xfId="0" applyNumberFormat="1" applyFont="1" applyBorder="1" applyAlignment="1">
      <alignment horizontal="right" vertical="top" wrapText="1"/>
    </xf>
    <xf numFmtId="2" fontId="7" fillId="0" borderId="37" xfId="0" applyNumberFormat="1" applyFont="1" applyFill="1" applyBorder="1" applyAlignment="1">
      <alignment horizontal="right" vertical="top" wrapText="1"/>
    </xf>
    <xf numFmtId="2" fontId="7" fillId="0" borderId="38" xfId="0" applyNumberFormat="1" applyFont="1" applyBorder="1" applyAlignment="1">
      <alignment horizontal="right" vertical="top" wrapText="1"/>
    </xf>
    <xf numFmtId="49" fontId="4" fillId="0" borderId="10" xfId="0" applyNumberFormat="1" applyFont="1" applyBorder="1" applyAlignment="1">
      <alignment horizontal="center" vertical="top" wrapText="1"/>
    </xf>
    <xf numFmtId="0" fontId="4" fillId="0" borderId="14" xfId="0" applyFont="1" applyBorder="1" applyAlignment="1">
      <alignment vertical="top" wrapText="1"/>
    </xf>
    <xf numFmtId="49" fontId="8" fillId="0" borderId="20" xfId="0" applyNumberFormat="1" applyFont="1" applyBorder="1" applyAlignment="1">
      <alignment horizontal="center" vertical="top"/>
    </xf>
    <xf numFmtId="49" fontId="8" fillId="0" borderId="23" xfId="0" applyNumberFormat="1" applyFont="1" applyBorder="1" applyAlignment="1">
      <alignment horizontal="center" vertical="top"/>
    </xf>
    <xf numFmtId="49" fontId="8" fillId="0" borderId="24" xfId="0" applyNumberFormat="1" applyFont="1" applyBorder="1" applyAlignment="1">
      <alignment horizontal="center" vertical="top"/>
    </xf>
    <xf numFmtId="0" fontId="4" fillId="0" borderId="20" xfId="0" applyFont="1" applyBorder="1" applyAlignment="1">
      <alignment horizontal="justify" vertical="top" wrapText="1"/>
    </xf>
    <xf numFmtId="0" fontId="4" fillId="0" borderId="23" xfId="0" applyFont="1" applyBorder="1" applyAlignment="1">
      <alignment horizontal="justify" vertical="top" wrapText="1"/>
    </xf>
    <xf numFmtId="0" fontId="4" fillId="0" borderId="24" xfId="0" applyFont="1" applyBorder="1" applyAlignment="1">
      <alignment horizontal="justify" vertical="top" wrapText="1"/>
    </xf>
    <xf numFmtId="0" fontId="8" fillId="0" borderId="20" xfId="0" applyFont="1" applyBorder="1" applyAlignment="1">
      <alignment horizontal="left" vertical="top" wrapText="1"/>
    </xf>
    <xf numFmtId="0" fontId="8" fillId="0" borderId="23" xfId="0" applyFont="1" applyBorder="1" applyAlignment="1">
      <alignment horizontal="left" vertical="top" wrapText="1"/>
    </xf>
    <xf numFmtId="0" fontId="8" fillId="0" borderId="24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4" fillId="0" borderId="1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4" fillId="0" borderId="6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4" fillId="0" borderId="16" xfId="0" applyNumberFormat="1" applyFont="1" applyBorder="1" applyAlignment="1">
      <alignment horizontal="center" vertical="top" wrapText="1"/>
    </xf>
    <xf numFmtId="49" fontId="4" fillId="0" borderId="27" xfId="0" applyNumberFormat="1" applyFont="1" applyBorder="1" applyAlignment="1">
      <alignment horizontal="center" vertical="top" wrapText="1"/>
    </xf>
    <xf numFmtId="49" fontId="4" fillId="0" borderId="29" xfId="0" applyNumberFormat="1" applyFont="1" applyBorder="1" applyAlignment="1">
      <alignment horizontal="center" vertical="top" wrapText="1"/>
    </xf>
    <xf numFmtId="49" fontId="4" fillId="0" borderId="17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21" xfId="0" applyFont="1" applyBorder="1" applyAlignment="1">
      <alignment horizontal="justify" vertical="top" wrapText="1"/>
    </xf>
    <xf numFmtId="0" fontId="4" fillId="0" borderId="19" xfId="0" applyFont="1" applyBorder="1" applyAlignment="1">
      <alignment horizontal="justify" vertical="top" wrapText="1"/>
    </xf>
    <xf numFmtId="0" fontId="4" fillId="0" borderId="22" xfId="0" applyFont="1" applyBorder="1" applyAlignment="1">
      <alignment horizontal="justify" vertical="top" wrapText="1"/>
    </xf>
    <xf numFmtId="0" fontId="4" fillId="0" borderId="20" xfId="0" applyFont="1" applyBorder="1" applyAlignment="1">
      <alignment horizontal="left" vertical="top" wrapText="1"/>
    </xf>
    <xf numFmtId="0" fontId="4" fillId="0" borderId="23" xfId="0" applyFont="1" applyBorder="1" applyAlignment="1">
      <alignment horizontal="left" vertical="top" wrapText="1"/>
    </xf>
    <xf numFmtId="0" fontId="4" fillId="0" borderId="24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center" wrapText="1"/>
    </xf>
    <xf numFmtId="0" fontId="4" fillId="0" borderId="16" xfId="0" applyFont="1" applyBorder="1" applyAlignment="1">
      <alignment horizontal="center" vertical="top" wrapText="1"/>
    </xf>
    <xf numFmtId="0" fontId="4" fillId="0" borderId="27" xfId="0" applyFont="1" applyBorder="1" applyAlignment="1">
      <alignment horizontal="center" vertical="top" wrapText="1"/>
    </xf>
    <xf numFmtId="0" fontId="4" fillId="0" borderId="29" xfId="0" applyFont="1" applyBorder="1" applyAlignment="1">
      <alignment horizontal="center" vertical="top" wrapText="1"/>
    </xf>
    <xf numFmtId="0" fontId="4" fillId="0" borderId="17" xfId="0" applyFont="1" applyBorder="1" applyAlignment="1">
      <alignment horizontal="justify" vertical="top" wrapText="1"/>
    </xf>
    <xf numFmtId="0" fontId="4" fillId="0" borderId="25" xfId="0" applyFont="1" applyBorder="1" applyAlignment="1">
      <alignment horizontal="justify" vertical="top" wrapText="1"/>
    </xf>
    <xf numFmtId="0" fontId="4" fillId="0" borderId="26" xfId="0" applyFont="1" applyBorder="1" applyAlignment="1">
      <alignment vertical="top" wrapText="1"/>
    </xf>
    <xf numFmtId="0" fontId="4" fillId="0" borderId="28" xfId="0" applyFont="1" applyBorder="1" applyAlignment="1">
      <alignment vertical="top" wrapText="1"/>
    </xf>
    <xf numFmtId="0" fontId="4" fillId="0" borderId="30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41"/>
  <sheetViews>
    <sheetView tabSelected="1" workbookViewId="0">
      <selection activeCell="H2" sqref="H2"/>
    </sheetView>
  </sheetViews>
  <sheetFormatPr defaultRowHeight="15"/>
  <cols>
    <col min="1" max="1" width="4.140625" customWidth="1"/>
    <col min="2" max="2" width="14" customWidth="1"/>
    <col min="3" max="3" width="34.5703125" customWidth="1"/>
    <col min="4" max="4" width="10.85546875" customWidth="1"/>
    <col min="5" max="5" width="7.28515625" style="15" customWidth="1"/>
    <col min="6" max="6" width="7.42578125" style="15" customWidth="1"/>
    <col min="7" max="8" width="7.42578125" customWidth="1"/>
    <col min="9" max="9" width="7.28515625" customWidth="1"/>
    <col min="10" max="10" width="7.140625" customWidth="1"/>
    <col min="11" max="11" width="12" customWidth="1"/>
  </cols>
  <sheetData>
    <row r="1" spans="1:14" ht="15.75" customHeight="1">
      <c r="A1" s="2"/>
      <c r="B1" s="1"/>
      <c r="C1" s="1"/>
      <c r="D1" s="1"/>
      <c r="E1" s="13"/>
      <c r="F1" s="13"/>
      <c r="G1" s="1"/>
      <c r="H1" s="79" t="s">
        <v>74</v>
      </c>
      <c r="I1" s="79"/>
      <c r="J1" s="79"/>
      <c r="K1" s="79"/>
    </row>
    <row r="2" spans="1:14" ht="15.75" customHeight="1">
      <c r="A2" s="2"/>
      <c r="B2" s="1"/>
      <c r="C2" s="1"/>
      <c r="D2" s="1"/>
      <c r="E2" s="13"/>
      <c r="F2" s="13"/>
      <c r="G2" s="1"/>
      <c r="H2" s="1"/>
      <c r="I2" s="1"/>
      <c r="J2" s="1"/>
      <c r="K2" s="1"/>
    </row>
    <row r="3" spans="1:14" ht="18.75">
      <c r="A3" s="18"/>
      <c r="B3" s="18"/>
      <c r="C3" s="18"/>
      <c r="D3" s="18"/>
      <c r="E3" s="18"/>
      <c r="F3" s="18"/>
      <c r="G3" s="18"/>
      <c r="H3" s="79" t="s">
        <v>0</v>
      </c>
      <c r="I3" s="79"/>
      <c r="J3" s="79"/>
      <c r="K3" s="79"/>
    </row>
    <row r="4" spans="1:14" ht="13.5" customHeight="1">
      <c r="A4" s="2"/>
      <c r="B4" s="1"/>
      <c r="C4" s="1"/>
      <c r="D4" s="1"/>
      <c r="E4" s="13"/>
      <c r="F4" s="13"/>
      <c r="G4" s="1"/>
      <c r="H4" s="1"/>
      <c r="I4" s="1"/>
      <c r="J4" s="1"/>
      <c r="K4" s="1"/>
    </row>
    <row r="5" spans="1:14" ht="18.75">
      <c r="A5" s="18"/>
      <c r="B5" s="18"/>
      <c r="C5" s="18"/>
      <c r="D5" s="18"/>
      <c r="E5" s="18"/>
      <c r="F5" s="18"/>
      <c r="G5" s="18"/>
      <c r="H5" s="78" t="s">
        <v>1</v>
      </c>
      <c r="I5" s="78"/>
      <c r="J5" s="78"/>
      <c r="K5" s="78"/>
    </row>
    <row r="6" spans="1:14" ht="42" customHeight="1" thickBot="1">
      <c r="A6" s="102" t="s">
        <v>2</v>
      </c>
      <c r="B6" s="102"/>
      <c r="C6" s="102"/>
      <c r="D6" s="102"/>
      <c r="E6" s="102"/>
      <c r="F6" s="102"/>
      <c r="G6" s="102"/>
      <c r="H6" s="102"/>
      <c r="I6" s="102"/>
      <c r="J6" s="102"/>
      <c r="K6" s="102"/>
    </row>
    <row r="7" spans="1:14" ht="21" customHeight="1" thickBot="1">
      <c r="A7" s="80" t="s">
        <v>3</v>
      </c>
      <c r="B7" s="80" t="s">
        <v>4</v>
      </c>
      <c r="C7" s="80" t="s">
        <v>5</v>
      </c>
      <c r="D7" s="80" t="s">
        <v>6</v>
      </c>
      <c r="E7" s="75" t="s">
        <v>7</v>
      </c>
      <c r="F7" s="76"/>
      <c r="G7" s="76"/>
      <c r="H7" s="76"/>
      <c r="I7" s="76"/>
      <c r="J7" s="76"/>
      <c r="K7" s="77"/>
    </row>
    <row r="8" spans="1:14" ht="52.5" customHeight="1" thickBot="1">
      <c r="A8" s="82"/>
      <c r="B8" s="82"/>
      <c r="C8" s="82"/>
      <c r="D8" s="82"/>
      <c r="E8" s="14" t="s">
        <v>36</v>
      </c>
      <c r="F8" s="14" t="s">
        <v>37</v>
      </c>
      <c r="G8" s="3" t="s">
        <v>38</v>
      </c>
      <c r="H8" s="3" t="s">
        <v>39</v>
      </c>
      <c r="I8" s="3" t="s">
        <v>40</v>
      </c>
      <c r="J8" s="3" t="s">
        <v>41</v>
      </c>
      <c r="K8" s="3" t="s">
        <v>8</v>
      </c>
    </row>
    <row r="9" spans="1:14" ht="20.25" customHeight="1" thickBot="1">
      <c r="A9" s="80"/>
      <c r="B9" s="83" t="s">
        <v>9</v>
      </c>
      <c r="C9" s="83" t="s">
        <v>10</v>
      </c>
      <c r="D9" s="4" t="s">
        <v>11</v>
      </c>
      <c r="E9" s="16">
        <f t="shared" ref="E9:J9" si="0">E10+E11+E12+E13</f>
        <v>12717.17</v>
      </c>
      <c r="F9" s="16">
        <f t="shared" si="0"/>
        <v>1679.1999999999998</v>
      </c>
      <c r="G9" s="21">
        <f t="shared" si="0"/>
        <v>98864.3</v>
      </c>
      <c r="H9" s="21">
        <f t="shared" si="0"/>
        <v>990.6</v>
      </c>
      <c r="I9" s="21">
        <f t="shared" si="0"/>
        <v>990.6</v>
      </c>
      <c r="J9" s="21">
        <f t="shared" si="0"/>
        <v>990.6</v>
      </c>
      <c r="K9" s="21">
        <f>SUM(E9:J9)</f>
        <v>116232.47000000002</v>
      </c>
    </row>
    <row r="10" spans="1:14" ht="33" customHeight="1" thickBot="1">
      <c r="A10" s="81"/>
      <c r="B10" s="84"/>
      <c r="C10" s="84"/>
      <c r="D10" s="4" t="s">
        <v>12</v>
      </c>
      <c r="E10" s="17">
        <v>0</v>
      </c>
      <c r="F10" s="17">
        <v>0</v>
      </c>
      <c r="G10" s="22">
        <f>G15+G90</f>
        <v>62095.96</v>
      </c>
      <c r="H10" s="22">
        <v>0</v>
      </c>
      <c r="I10" s="22">
        <v>0</v>
      </c>
      <c r="J10" s="22">
        <v>0</v>
      </c>
      <c r="K10" s="22">
        <f>SUM(E10:J10)</f>
        <v>62095.96</v>
      </c>
    </row>
    <row r="11" spans="1:14" ht="31.5" customHeight="1" thickBot="1">
      <c r="A11" s="81"/>
      <c r="B11" s="84"/>
      <c r="C11" s="84"/>
      <c r="D11" s="4" t="s">
        <v>13</v>
      </c>
      <c r="E11" s="17">
        <f>E16+E66+E91</f>
        <v>7134.6</v>
      </c>
      <c r="F11" s="17">
        <f>F16+F66+F91</f>
        <v>0</v>
      </c>
      <c r="G11" s="22">
        <f>G16+G91</f>
        <v>33044.04</v>
      </c>
      <c r="H11" s="22">
        <f t="shared" ref="H11:J12" si="1">H16+H66+H91</f>
        <v>0</v>
      </c>
      <c r="I11" s="22">
        <f t="shared" si="1"/>
        <v>0</v>
      </c>
      <c r="J11" s="22">
        <f t="shared" si="1"/>
        <v>0</v>
      </c>
      <c r="K11" s="22">
        <f t="shared" ref="K11:K18" si="2">SUM(E11:J11)</f>
        <v>40178.639999999999</v>
      </c>
    </row>
    <row r="12" spans="1:14" ht="26.25" customHeight="1" thickBot="1">
      <c r="A12" s="81"/>
      <c r="B12" s="84"/>
      <c r="C12" s="84"/>
      <c r="D12" s="4" t="s">
        <v>14</v>
      </c>
      <c r="E12" s="17">
        <f>E17+E67+E92</f>
        <v>5499.9699999999993</v>
      </c>
      <c r="F12" s="17">
        <f>F17+F67+F92</f>
        <v>1596.6</v>
      </c>
      <c r="G12" s="22">
        <f>G17+G67+G92</f>
        <v>3643.7</v>
      </c>
      <c r="H12" s="22">
        <f t="shared" si="1"/>
        <v>910</v>
      </c>
      <c r="I12" s="22">
        <f t="shared" si="1"/>
        <v>910</v>
      </c>
      <c r="J12" s="22">
        <f t="shared" si="1"/>
        <v>910</v>
      </c>
      <c r="K12" s="22">
        <f t="shared" si="2"/>
        <v>13470.27</v>
      </c>
    </row>
    <row r="13" spans="1:14" ht="44.25" customHeight="1" thickBot="1">
      <c r="A13" s="82"/>
      <c r="B13" s="85"/>
      <c r="C13" s="85"/>
      <c r="D13" s="4" t="s">
        <v>15</v>
      </c>
      <c r="E13" s="17">
        <f t="shared" ref="E13:J13" si="3">E68</f>
        <v>82.6</v>
      </c>
      <c r="F13" s="17">
        <f t="shared" si="3"/>
        <v>82.6</v>
      </c>
      <c r="G13" s="22">
        <f t="shared" si="3"/>
        <v>80.599999999999994</v>
      </c>
      <c r="H13" s="22">
        <f t="shared" si="3"/>
        <v>80.599999999999994</v>
      </c>
      <c r="I13" s="22">
        <f t="shared" si="3"/>
        <v>80.599999999999994</v>
      </c>
      <c r="J13" s="22">
        <f t="shared" si="3"/>
        <v>80.599999999999994</v>
      </c>
      <c r="K13" s="22">
        <f t="shared" si="2"/>
        <v>487.6</v>
      </c>
      <c r="N13" s="55"/>
    </row>
    <row r="14" spans="1:14" ht="20.25" customHeight="1" thickBot="1">
      <c r="A14" s="80" t="s">
        <v>16</v>
      </c>
      <c r="B14" s="83" t="s">
        <v>17</v>
      </c>
      <c r="C14" s="83" t="s">
        <v>18</v>
      </c>
      <c r="D14" s="4" t="s">
        <v>11</v>
      </c>
      <c r="E14" s="16">
        <f t="shared" ref="E14:J14" si="4">E15+E16+E17+E18</f>
        <v>2058.2000000000003</v>
      </c>
      <c r="F14" s="16">
        <f t="shared" si="4"/>
        <v>900</v>
      </c>
      <c r="G14" s="21">
        <f t="shared" si="4"/>
        <v>900</v>
      </c>
      <c r="H14" s="21">
        <f t="shared" si="4"/>
        <v>185</v>
      </c>
      <c r="I14" s="21">
        <f t="shared" si="4"/>
        <v>185</v>
      </c>
      <c r="J14" s="21">
        <f t="shared" si="4"/>
        <v>185</v>
      </c>
      <c r="K14" s="21">
        <f t="shared" si="2"/>
        <v>4413.2000000000007</v>
      </c>
    </row>
    <row r="15" spans="1:14" ht="33.75" customHeight="1" thickBot="1">
      <c r="A15" s="81"/>
      <c r="B15" s="84"/>
      <c r="C15" s="84"/>
      <c r="D15" s="4" t="s">
        <v>12</v>
      </c>
      <c r="E15" s="17">
        <v>0</v>
      </c>
      <c r="F15" s="17">
        <v>0</v>
      </c>
      <c r="G15" s="22">
        <v>0</v>
      </c>
      <c r="H15" s="22">
        <v>0</v>
      </c>
      <c r="I15" s="22">
        <v>0</v>
      </c>
      <c r="J15" s="22">
        <v>0</v>
      </c>
      <c r="K15" s="22">
        <f t="shared" si="2"/>
        <v>0</v>
      </c>
    </row>
    <row r="16" spans="1:14" ht="34.5" customHeight="1" thickBot="1">
      <c r="A16" s="81"/>
      <c r="B16" s="84"/>
      <c r="C16" s="84"/>
      <c r="D16" s="4" t="s">
        <v>13</v>
      </c>
      <c r="E16" s="17">
        <f>E21</f>
        <v>0</v>
      </c>
      <c r="F16" s="17">
        <f t="shared" ref="F16:J16" si="5">F21</f>
        <v>0</v>
      </c>
      <c r="G16" s="17">
        <f t="shared" si="5"/>
        <v>0</v>
      </c>
      <c r="H16" s="17">
        <f t="shared" si="5"/>
        <v>0</v>
      </c>
      <c r="I16" s="17">
        <f t="shared" si="5"/>
        <v>0</v>
      </c>
      <c r="J16" s="17">
        <f t="shared" si="5"/>
        <v>0</v>
      </c>
      <c r="K16" s="22">
        <f t="shared" si="2"/>
        <v>0</v>
      </c>
    </row>
    <row r="17" spans="1:11" ht="24.75" customHeight="1" thickBot="1">
      <c r="A17" s="81"/>
      <c r="B17" s="84"/>
      <c r="C17" s="84"/>
      <c r="D17" s="4" t="s">
        <v>14</v>
      </c>
      <c r="E17" s="17">
        <f>E22+E52+E47+E61</f>
        <v>2058.2000000000003</v>
      </c>
      <c r="F17" s="17">
        <f t="shared" ref="F17:J17" si="6">F22+F52+F47+F61</f>
        <v>900</v>
      </c>
      <c r="G17" s="17">
        <f t="shared" si="6"/>
        <v>900</v>
      </c>
      <c r="H17" s="17">
        <f t="shared" si="6"/>
        <v>185</v>
      </c>
      <c r="I17" s="17">
        <f t="shared" si="6"/>
        <v>185</v>
      </c>
      <c r="J17" s="17">
        <f t="shared" si="6"/>
        <v>185</v>
      </c>
      <c r="K17" s="22">
        <f t="shared" si="2"/>
        <v>4413.2000000000007</v>
      </c>
    </row>
    <row r="18" spans="1:11" ht="48" customHeight="1" thickBot="1">
      <c r="A18" s="82"/>
      <c r="B18" s="85"/>
      <c r="C18" s="85"/>
      <c r="D18" s="4" t="s">
        <v>15</v>
      </c>
      <c r="E18" s="17">
        <v>0</v>
      </c>
      <c r="F18" s="17">
        <v>0</v>
      </c>
      <c r="G18" s="22">
        <v>0</v>
      </c>
      <c r="H18" s="22">
        <v>0</v>
      </c>
      <c r="I18" s="22">
        <v>0</v>
      </c>
      <c r="J18" s="22">
        <v>0</v>
      </c>
      <c r="K18" s="22">
        <f t="shared" si="2"/>
        <v>0</v>
      </c>
    </row>
    <row r="19" spans="1:11" ht="15.75" thickBot="1">
      <c r="A19" s="80">
        <v>1</v>
      </c>
      <c r="B19" s="83" t="s">
        <v>19</v>
      </c>
      <c r="C19" s="83" t="s">
        <v>20</v>
      </c>
      <c r="D19" s="4" t="s">
        <v>11</v>
      </c>
      <c r="E19" s="23">
        <f t="shared" ref="E19:J19" si="7">E20+E21+E22</f>
        <v>315</v>
      </c>
      <c r="F19" s="23">
        <f t="shared" si="7"/>
        <v>0</v>
      </c>
      <c r="G19" s="24">
        <f t="shared" si="7"/>
        <v>0</v>
      </c>
      <c r="H19" s="24">
        <f t="shared" si="7"/>
        <v>160</v>
      </c>
      <c r="I19" s="24">
        <f t="shared" si="7"/>
        <v>160</v>
      </c>
      <c r="J19" s="24">
        <f t="shared" si="7"/>
        <v>160</v>
      </c>
      <c r="K19" s="24">
        <f>K20+K21+K22+K23</f>
        <v>795</v>
      </c>
    </row>
    <row r="20" spans="1:11" ht="23.25" thickBot="1">
      <c r="A20" s="81"/>
      <c r="B20" s="84"/>
      <c r="C20" s="84"/>
      <c r="D20" s="4" t="s">
        <v>12</v>
      </c>
      <c r="E20" s="25">
        <v>0</v>
      </c>
      <c r="F20" s="25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</row>
    <row r="21" spans="1:11" ht="23.25" thickBot="1">
      <c r="A21" s="81"/>
      <c r="B21" s="84"/>
      <c r="C21" s="84"/>
      <c r="D21" s="4" t="s">
        <v>13</v>
      </c>
      <c r="E21" s="25">
        <v>0</v>
      </c>
      <c r="F21" s="25">
        <v>0</v>
      </c>
      <c r="G21" s="26">
        <v>0</v>
      </c>
      <c r="H21" s="26">
        <v>0</v>
      </c>
      <c r="I21" s="26">
        <v>0</v>
      </c>
      <c r="J21" s="26">
        <v>0</v>
      </c>
      <c r="K21" s="26">
        <f>SUM(E21:J21)</f>
        <v>0</v>
      </c>
    </row>
    <row r="22" spans="1:11" ht="23.25" thickBot="1">
      <c r="A22" s="81"/>
      <c r="B22" s="84"/>
      <c r="C22" s="84"/>
      <c r="D22" s="4" t="s">
        <v>14</v>
      </c>
      <c r="E22" s="25">
        <f>E27+E37+E42+E32</f>
        <v>315</v>
      </c>
      <c r="F22" s="25">
        <f t="shared" ref="F22:J22" si="8">F27+F32</f>
        <v>0</v>
      </c>
      <c r="G22" s="25">
        <f>G27+G32</f>
        <v>0</v>
      </c>
      <c r="H22" s="25">
        <f t="shared" si="8"/>
        <v>160</v>
      </c>
      <c r="I22" s="25">
        <f t="shared" si="8"/>
        <v>160</v>
      </c>
      <c r="J22" s="25">
        <f t="shared" si="8"/>
        <v>160</v>
      </c>
      <c r="K22" s="26">
        <f>SUM(E22:J22)</f>
        <v>795</v>
      </c>
    </row>
    <row r="23" spans="1:11" ht="34.5" thickBot="1">
      <c r="A23" s="82"/>
      <c r="B23" s="85"/>
      <c r="C23" s="85"/>
      <c r="D23" s="4" t="s">
        <v>15</v>
      </c>
      <c r="E23" s="25">
        <v>0</v>
      </c>
      <c r="F23" s="25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</row>
    <row r="24" spans="1:11" ht="15.75" thickBot="1">
      <c r="A24" s="89" t="s">
        <v>42</v>
      </c>
      <c r="B24" s="80"/>
      <c r="C24" s="86" t="s">
        <v>20</v>
      </c>
      <c r="D24" s="4" t="s">
        <v>11</v>
      </c>
      <c r="E24" s="23">
        <f t="shared" ref="E24:J24" si="9">E25+E26+E27+E28</f>
        <v>0</v>
      </c>
      <c r="F24" s="23">
        <f t="shared" si="9"/>
        <v>0</v>
      </c>
      <c r="G24" s="24">
        <f t="shared" si="9"/>
        <v>0</v>
      </c>
      <c r="H24" s="24">
        <f t="shared" si="9"/>
        <v>120</v>
      </c>
      <c r="I24" s="24">
        <f t="shared" si="9"/>
        <v>120</v>
      </c>
      <c r="J24" s="24">
        <f t="shared" si="9"/>
        <v>120</v>
      </c>
      <c r="K24" s="24">
        <f>K25+K26+K27+K28</f>
        <v>360</v>
      </c>
    </row>
    <row r="25" spans="1:11" ht="23.25" thickBot="1">
      <c r="A25" s="90"/>
      <c r="B25" s="81"/>
      <c r="C25" s="87"/>
      <c r="D25" s="4" t="s">
        <v>12</v>
      </c>
      <c r="E25" s="25">
        <v>0</v>
      </c>
      <c r="F25" s="25">
        <v>0</v>
      </c>
      <c r="G25" s="26">
        <v>0</v>
      </c>
      <c r="H25" s="26">
        <v>0</v>
      </c>
      <c r="I25" s="26">
        <v>0</v>
      </c>
      <c r="J25" s="26">
        <v>0</v>
      </c>
      <c r="K25" s="26">
        <f t="shared" ref="K25:K32" si="10">SUM(E25:J25)</f>
        <v>0</v>
      </c>
    </row>
    <row r="26" spans="1:11" ht="23.25" thickBot="1">
      <c r="A26" s="90"/>
      <c r="B26" s="81"/>
      <c r="C26" s="87"/>
      <c r="D26" s="4" t="s">
        <v>13</v>
      </c>
      <c r="E26" s="25">
        <v>0</v>
      </c>
      <c r="F26" s="25">
        <v>0</v>
      </c>
      <c r="G26" s="26">
        <v>0</v>
      </c>
      <c r="H26" s="26">
        <v>0</v>
      </c>
      <c r="I26" s="26">
        <v>0</v>
      </c>
      <c r="J26" s="26">
        <v>0</v>
      </c>
      <c r="K26" s="26">
        <f t="shared" si="10"/>
        <v>0</v>
      </c>
    </row>
    <row r="27" spans="1:11" ht="23.25" thickBot="1">
      <c r="A27" s="90"/>
      <c r="B27" s="81"/>
      <c r="C27" s="87"/>
      <c r="D27" s="4" t="s">
        <v>14</v>
      </c>
      <c r="E27" s="25">
        <v>0</v>
      </c>
      <c r="F27" s="25">
        <v>0</v>
      </c>
      <c r="G27" s="26">
        <v>0</v>
      </c>
      <c r="H27" s="26">
        <v>120</v>
      </c>
      <c r="I27" s="26">
        <v>120</v>
      </c>
      <c r="J27" s="26">
        <v>120</v>
      </c>
      <c r="K27" s="26">
        <f t="shared" si="10"/>
        <v>360</v>
      </c>
    </row>
    <row r="28" spans="1:11" ht="34.5" thickBot="1">
      <c r="A28" s="95"/>
      <c r="B28" s="82"/>
      <c r="C28" s="88"/>
      <c r="D28" s="4" t="s">
        <v>15</v>
      </c>
      <c r="E28" s="25">
        <v>0</v>
      </c>
      <c r="F28" s="25">
        <v>0</v>
      </c>
      <c r="G28" s="26">
        <v>0</v>
      </c>
      <c r="H28" s="26">
        <v>0</v>
      </c>
      <c r="I28" s="26">
        <v>0</v>
      </c>
      <c r="J28" s="26">
        <v>0</v>
      </c>
      <c r="K28" s="26">
        <f t="shared" si="10"/>
        <v>0</v>
      </c>
    </row>
    <row r="29" spans="1:11" ht="15.75" thickBot="1">
      <c r="A29" s="89" t="s">
        <v>43</v>
      </c>
      <c r="B29" s="83"/>
      <c r="C29" s="86" t="s">
        <v>32</v>
      </c>
      <c r="D29" s="4" t="s">
        <v>11</v>
      </c>
      <c r="E29" s="23">
        <f t="shared" ref="E29:J29" si="11">E30+E31+E32+E33</f>
        <v>0</v>
      </c>
      <c r="F29" s="23">
        <f t="shared" si="11"/>
        <v>0</v>
      </c>
      <c r="G29" s="24">
        <f t="shared" si="11"/>
        <v>0</v>
      </c>
      <c r="H29" s="24">
        <f t="shared" si="11"/>
        <v>40</v>
      </c>
      <c r="I29" s="24">
        <f t="shared" si="11"/>
        <v>40</v>
      </c>
      <c r="J29" s="24">
        <f t="shared" si="11"/>
        <v>40</v>
      </c>
      <c r="K29" s="24">
        <f t="shared" si="10"/>
        <v>120</v>
      </c>
    </row>
    <row r="30" spans="1:11" ht="23.25" thickBot="1">
      <c r="A30" s="90"/>
      <c r="B30" s="84"/>
      <c r="C30" s="87"/>
      <c r="D30" s="4" t="s">
        <v>12</v>
      </c>
      <c r="E30" s="25">
        <v>0</v>
      </c>
      <c r="F30" s="25">
        <v>0</v>
      </c>
      <c r="G30" s="26">
        <v>0</v>
      </c>
      <c r="H30" s="26">
        <v>0</v>
      </c>
      <c r="I30" s="26">
        <v>0</v>
      </c>
      <c r="J30" s="26">
        <v>0</v>
      </c>
      <c r="K30" s="26">
        <f t="shared" si="10"/>
        <v>0</v>
      </c>
    </row>
    <row r="31" spans="1:11" ht="23.25" thickBot="1">
      <c r="A31" s="90"/>
      <c r="B31" s="84"/>
      <c r="C31" s="87"/>
      <c r="D31" s="4" t="s">
        <v>13</v>
      </c>
      <c r="E31" s="25">
        <v>0</v>
      </c>
      <c r="F31" s="25">
        <v>0</v>
      </c>
      <c r="G31" s="26">
        <v>0</v>
      </c>
      <c r="H31" s="26">
        <v>0</v>
      </c>
      <c r="I31" s="26">
        <v>0</v>
      </c>
      <c r="J31" s="26">
        <v>0</v>
      </c>
      <c r="K31" s="26">
        <f t="shared" si="10"/>
        <v>0</v>
      </c>
    </row>
    <row r="32" spans="1:11" ht="39.75" customHeight="1" thickBot="1">
      <c r="A32" s="90"/>
      <c r="B32" s="84"/>
      <c r="C32" s="87"/>
      <c r="D32" s="4" t="s">
        <v>14</v>
      </c>
      <c r="E32" s="25">
        <v>0</v>
      </c>
      <c r="F32" s="25">
        <v>0</v>
      </c>
      <c r="G32" s="26">
        <v>0</v>
      </c>
      <c r="H32" s="26">
        <v>40</v>
      </c>
      <c r="I32" s="26">
        <v>40</v>
      </c>
      <c r="J32" s="26">
        <v>40</v>
      </c>
      <c r="K32" s="26">
        <f t="shared" si="10"/>
        <v>120</v>
      </c>
    </row>
    <row r="33" spans="1:11" ht="36" customHeight="1" thickBot="1">
      <c r="A33" s="90"/>
      <c r="B33" s="84"/>
      <c r="C33" s="87"/>
      <c r="D33" s="4" t="s">
        <v>15</v>
      </c>
      <c r="E33" s="25">
        <v>0</v>
      </c>
      <c r="F33" s="25">
        <v>0</v>
      </c>
      <c r="G33" s="26">
        <v>0</v>
      </c>
      <c r="H33" s="26">
        <v>0</v>
      </c>
      <c r="I33" s="26">
        <v>0</v>
      </c>
      <c r="J33" s="26">
        <v>0</v>
      </c>
      <c r="K33" s="26">
        <f>SUM(E33:J33)</f>
        <v>0</v>
      </c>
    </row>
    <row r="34" spans="1:11" ht="15.75" thickBot="1">
      <c r="A34" s="91" t="s">
        <v>47</v>
      </c>
      <c r="B34" s="83" t="s">
        <v>19</v>
      </c>
      <c r="C34" s="86" t="s">
        <v>49</v>
      </c>
      <c r="D34" s="4" t="s">
        <v>11</v>
      </c>
      <c r="E34" s="23">
        <f>E35+E36+E37+E38</f>
        <v>275</v>
      </c>
      <c r="F34" s="23">
        <f t="shared" ref="F34:J34" si="12">F35+F36+F37+F38</f>
        <v>0</v>
      </c>
      <c r="G34" s="23">
        <f t="shared" si="12"/>
        <v>0</v>
      </c>
      <c r="H34" s="23">
        <f t="shared" si="12"/>
        <v>0</v>
      </c>
      <c r="I34" s="23">
        <f t="shared" si="12"/>
        <v>0</v>
      </c>
      <c r="J34" s="23">
        <f t="shared" si="12"/>
        <v>0</v>
      </c>
      <c r="K34" s="24">
        <f>SUM(E34:J34)</f>
        <v>275</v>
      </c>
    </row>
    <row r="35" spans="1:11" ht="23.25" thickBot="1">
      <c r="A35" s="92"/>
      <c r="B35" s="84"/>
      <c r="C35" s="87"/>
      <c r="D35" s="4" t="s">
        <v>12</v>
      </c>
      <c r="E35" s="25">
        <v>0</v>
      </c>
      <c r="F35" s="25">
        <v>0</v>
      </c>
      <c r="G35" s="25">
        <v>0</v>
      </c>
      <c r="H35" s="25">
        <v>0</v>
      </c>
      <c r="I35" s="25">
        <v>0</v>
      </c>
      <c r="J35" s="25">
        <v>0</v>
      </c>
      <c r="K35" s="26">
        <f t="shared" ref="K35:K43" si="13">SUM(E35:J35)</f>
        <v>0</v>
      </c>
    </row>
    <row r="36" spans="1:11" ht="23.25" thickBot="1">
      <c r="A36" s="92"/>
      <c r="B36" s="84"/>
      <c r="C36" s="87"/>
      <c r="D36" s="4" t="s">
        <v>13</v>
      </c>
      <c r="E36" s="25">
        <v>0</v>
      </c>
      <c r="F36" s="25">
        <v>0</v>
      </c>
      <c r="G36" s="25">
        <v>0</v>
      </c>
      <c r="H36" s="25">
        <v>0</v>
      </c>
      <c r="I36" s="25">
        <v>0</v>
      </c>
      <c r="J36" s="25">
        <v>0</v>
      </c>
      <c r="K36" s="26">
        <f t="shared" si="13"/>
        <v>0</v>
      </c>
    </row>
    <row r="37" spans="1:11" ht="23.25" thickBot="1">
      <c r="A37" s="92"/>
      <c r="B37" s="84"/>
      <c r="C37" s="87"/>
      <c r="D37" s="4" t="s">
        <v>14</v>
      </c>
      <c r="E37" s="25">
        <v>275</v>
      </c>
      <c r="F37" s="25">
        <v>0</v>
      </c>
      <c r="G37" s="25">
        <v>0</v>
      </c>
      <c r="H37" s="25">
        <v>0</v>
      </c>
      <c r="I37" s="25">
        <v>0</v>
      </c>
      <c r="J37" s="25">
        <v>0</v>
      </c>
      <c r="K37" s="26">
        <f t="shared" si="13"/>
        <v>275</v>
      </c>
    </row>
    <row r="38" spans="1:11" ht="34.5" thickBot="1">
      <c r="A38" s="93"/>
      <c r="B38" s="85"/>
      <c r="C38" s="88"/>
      <c r="D38" s="4" t="s">
        <v>15</v>
      </c>
      <c r="E38" s="25">
        <v>0</v>
      </c>
      <c r="F38" s="25">
        <v>0</v>
      </c>
      <c r="G38" s="25">
        <v>0</v>
      </c>
      <c r="H38" s="25">
        <v>0</v>
      </c>
      <c r="I38" s="25">
        <v>0</v>
      </c>
      <c r="J38" s="25">
        <v>0</v>
      </c>
      <c r="K38" s="26">
        <f t="shared" si="13"/>
        <v>0</v>
      </c>
    </row>
    <row r="39" spans="1:11" ht="15.75" thickBot="1">
      <c r="A39" s="94" t="s">
        <v>48</v>
      </c>
      <c r="B39" s="83" t="s">
        <v>19</v>
      </c>
      <c r="C39" s="86" t="s">
        <v>50</v>
      </c>
      <c r="D39" s="4" t="s">
        <v>11</v>
      </c>
      <c r="E39" s="23">
        <f>E40+E41+E42+E43</f>
        <v>40</v>
      </c>
      <c r="F39" s="23">
        <f t="shared" ref="F39:J39" si="14">F40+F41+F42+F43</f>
        <v>0</v>
      </c>
      <c r="G39" s="23">
        <f t="shared" si="14"/>
        <v>0</v>
      </c>
      <c r="H39" s="23">
        <f t="shared" si="14"/>
        <v>0</v>
      </c>
      <c r="I39" s="23">
        <f t="shared" si="14"/>
        <v>0</v>
      </c>
      <c r="J39" s="23">
        <f t="shared" si="14"/>
        <v>0</v>
      </c>
      <c r="K39" s="24">
        <f t="shared" si="13"/>
        <v>40</v>
      </c>
    </row>
    <row r="40" spans="1:11" ht="23.25" thickBot="1">
      <c r="A40" s="90"/>
      <c r="B40" s="84"/>
      <c r="C40" s="87"/>
      <c r="D40" s="4" t="s">
        <v>12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25">
        <v>0</v>
      </c>
      <c r="K40" s="26">
        <f t="shared" si="13"/>
        <v>0</v>
      </c>
    </row>
    <row r="41" spans="1:11" ht="23.25" thickBot="1">
      <c r="A41" s="90"/>
      <c r="B41" s="84"/>
      <c r="C41" s="87"/>
      <c r="D41" s="4" t="s">
        <v>13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6">
        <f t="shared" si="13"/>
        <v>0</v>
      </c>
    </row>
    <row r="42" spans="1:11" ht="23.25" thickBot="1">
      <c r="A42" s="90"/>
      <c r="B42" s="84"/>
      <c r="C42" s="87"/>
      <c r="D42" s="4" t="s">
        <v>14</v>
      </c>
      <c r="E42" s="25">
        <v>40</v>
      </c>
      <c r="F42" s="25">
        <v>0</v>
      </c>
      <c r="G42" s="25">
        <v>0</v>
      </c>
      <c r="H42" s="25">
        <v>0</v>
      </c>
      <c r="I42" s="25">
        <v>0</v>
      </c>
      <c r="J42" s="25">
        <v>0</v>
      </c>
      <c r="K42" s="26">
        <f t="shared" si="13"/>
        <v>40</v>
      </c>
    </row>
    <row r="43" spans="1:11" ht="34.5" thickBot="1">
      <c r="A43" s="95"/>
      <c r="B43" s="85"/>
      <c r="C43" s="88"/>
      <c r="D43" s="4" t="s">
        <v>15</v>
      </c>
      <c r="E43" s="25">
        <v>0</v>
      </c>
      <c r="F43" s="25">
        <v>0</v>
      </c>
      <c r="G43" s="25">
        <v>0</v>
      </c>
      <c r="H43" s="25">
        <v>0</v>
      </c>
      <c r="I43" s="25">
        <v>0</v>
      </c>
      <c r="J43" s="25">
        <v>0</v>
      </c>
      <c r="K43" s="26">
        <f t="shared" si="13"/>
        <v>0</v>
      </c>
    </row>
    <row r="44" spans="1:11" ht="15.75" thickBot="1">
      <c r="A44" s="80">
        <v>2</v>
      </c>
      <c r="B44" s="83" t="s">
        <v>19</v>
      </c>
      <c r="C44" s="86" t="s">
        <v>33</v>
      </c>
      <c r="D44" s="4" t="s">
        <v>11</v>
      </c>
      <c r="E44" s="23">
        <f t="shared" ref="E44:J44" si="15">E45+E46+E47+E48</f>
        <v>120</v>
      </c>
      <c r="F44" s="23">
        <f t="shared" si="15"/>
        <v>0</v>
      </c>
      <c r="G44" s="24">
        <f t="shared" si="15"/>
        <v>0</v>
      </c>
      <c r="H44" s="24">
        <f t="shared" si="15"/>
        <v>25</v>
      </c>
      <c r="I44" s="24">
        <f t="shared" si="15"/>
        <v>25</v>
      </c>
      <c r="J44" s="24">
        <f t="shared" si="15"/>
        <v>25</v>
      </c>
      <c r="K44" s="24">
        <f t="shared" ref="K44:K64" si="16">SUM(E44:J44)</f>
        <v>195</v>
      </c>
    </row>
    <row r="45" spans="1:11" ht="23.25" thickBot="1">
      <c r="A45" s="81"/>
      <c r="B45" s="84"/>
      <c r="C45" s="87"/>
      <c r="D45" s="4" t="s">
        <v>12</v>
      </c>
      <c r="E45" s="25">
        <v>0</v>
      </c>
      <c r="F45" s="25">
        <v>0</v>
      </c>
      <c r="G45" s="26">
        <v>0</v>
      </c>
      <c r="H45" s="26">
        <v>0</v>
      </c>
      <c r="I45" s="26">
        <v>0</v>
      </c>
      <c r="J45" s="26">
        <v>0</v>
      </c>
      <c r="K45" s="26">
        <f t="shared" si="16"/>
        <v>0</v>
      </c>
    </row>
    <row r="46" spans="1:11" ht="23.25" thickBot="1">
      <c r="A46" s="81"/>
      <c r="B46" s="84"/>
      <c r="C46" s="87"/>
      <c r="D46" s="4" t="s">
        <v>13</v>
      </c>
      <c r="E46" s="25">
        <v>0</v>
      </c>
      <c r="F46" s="25">
        <v>0</v>
      </c>
      <c r="G46" s="26">
        <v>0</v>
      </c>
      <c r="H46" s="26">
        <v>0</v>
      </c>
      <c r="I46" s="26">
        <v>0</v>
      </c>
      <c r="J46" s="26">
        <v>0</v>
      </c>
      <c r="K46" s="26">
        <f t="shared" si="16"/>
        <v>0</v>
      </c>
    </row>
    <row r="47" spans="1:11" ht="23.25" customHeight="1" thickBot="1">
      <c r="A47" s="81"/>
      <c r="B47" s="84"/>
      <c r="C47" s="87"/>
      <c r="D47" s="4" t="s">
        <v>14</v>
      </c>
      <c r="E47" s="25">
        <v>120</v>
      </c>
      <c r="F47" s="25">
        <v>0</v>
      </c>
      <c r="G47" s="26">
        <v>0</v>
      </c>
      <c r="H47" s="26">
        <v>25</v>
      </c>
      <c r="I47" s="26">
        <v>25</v>
      </c>
      <c r="J47" s="26">
        <v>25</v>
      </c>
      <c r="K47" s="26">
        <f t="shared" si="16"/>
        <v>195</v>
      </c>
    </row>
    <row r="48" spans="1:11" ht="69.75" customHeight="1" thickBot="1">
      <c r="A48" s="82"/>
      <c r="B48" s="85"/>
      <c r="C48" s="88"/>
      <c r="D48" s="4" t="s">
        <v>15</v>
      </c>
      <c r="E48" s="25">
        <v>0</v>
      </c>
      <c r="F48" s="25">
        <v>0</v>
      </c>
      <c r="G48" s="26">
        <v>0</v>
      </c>
      <c r="H48" s="26">
        <v>0</v>
      </c>
      <c r="I48" s="26">
        <v>0</v>
      </c>
      <c r="J48" s="26">
        <v>0</v>
      </c>
      <c r="K48" s="26">
        <f t="shared" si="16"/>
        <v>0</v>
      </c>
    </row>
    <row r="49" spans="1:11" ht="15.75" customHeight="1" thickBot="1">
      <c r="A49" s="89">
        <v>3</v>
      </c>
      <c r="B49" s="96" t="s">
        <v>19</v>
      </c>
      <c r="C49" s="99" t="s">
        <v>35</v>
      </c>
      <c r="D49" s="4" t="s">
        <v>11</v>
      </c>
      <c r="E49" s="23">
        <f t="shared" ref="E49:J49" si="17">E50+E51+E52+E53</f>
        <v>1525.66</v>
      </c>
      <c r="F49" s="23">
        <f t="shared" si="17"/>
        <v>900</v>
      </c>
      <c r="G49" s="23">
        <f t="shared" si="17"/>
        <v>900</v>
      </c>
      <c r="H49" s="23">
        <f t="shared" si="17"/>
        <v>0</v>
      </c>
      <c r="I49" s="23">
        <f t="shared" si="17"/>
        <v>0</v>
      </c>
      <c r="J49" s="23">
        <f t="shared" si="17"/>
        <v>0</v>
      </c>
      <c r="K49" s="24">
        <f t="shared" si="16"/>
        <v>3325.66</v>
      </c>
    </row>
    <row r="50" spans="1:11" ht="27" customHeight="1" thickBot="1">
      <c r="A50" s="90"/>
      <c r="B50" s="97"/>
      <c r="C50" s="100"/>
      <c r="D50" s="4" t="s">
        <v>12</v>
      </c>
      <c r="E50" s="25">
        <v>0</v>
      </c>
      <c r="F50" s="25">
        <v>0</v>
      </c>
      <c r="G50" s="26">
        <v>0</v>
      </c>
      <c r="H50" s="26">
        <v>0</v>
      </c>
      <c r="I50" s="26">
        <v>0</v>
      </c>
      <c r="J50" s="26">
        <v>0</v>
      </c>
      <c r="K50" s="26">
        <f t="shared" si="16"/>
        <v>0</v>
      </c>
    </row>
    <row r="51" spans="1:11" ht="27.75" customHeight="1" thickBot="1">
      <c r="A51" s="90"/>
      <c r="B51" s="97"/>
      <c r="C51" s="100"/>
      <c r="D51" s="4" t="s">
        <v>13</v>
      </c>
      <c r="E51" s="25">
        <v>0</v>
      </c>
      <c r="F51" s="25">
        <v>0</v>
      </c>
      <c r="G51" s="26">
        <v>0</v>
      </c>
      <c r="H51" s="26">
        <v>0</v>
      </c>
      <c r="I51" s="26">
        <v>0</v>
      </c>
      <c r="J51" s="26">
        <v>0</v>
      </c>
      <c r="K51" s="26">
        <f t="shared" si="16"/>
        <v>0</v>
      </c>
    </row>
    <row r="52" spans="1:11" ht="15" customHeight="1" thickBot="1">
      <c r="A52" s="90"/>
      <c r="B52" s="97"/>
      <c r="C52" s="100"/>
      <c r="D52" s="4" t="s">
        <v>14</v>
      </c>
      <c r="E52" s="25">
        <f>E54+E55+E56+E57</f>
        <v>1525.66</v>
      </c>
      <c r="F52" s="25">
        <f t="shared" ref="F52:J52" si="18">F54+F55+F56</f>
        <v>900</v>
      </c>
      <c r="G52" s="25">
        <f t="shared" si="18"/>
        <v>900</v>
      </c>
      <c r="H52" s="25">
        <f t="shared" si="18"/>
        <v>0</v>
      </c>
      <c r="I52" s="25">
        <f t="shared" si="18"/>
        <v>0</v>
      </c>
      <c r="J52" s="25">
        <f t="shared" si="18"/>
        <v>0</v>
      </c>
      <c r="K52" s="26">
        <f t="shared" si="16"/>
        <v>3325.66</v>
      </c>
    </row>
    <row r="53" spans="1:11" ht="36" customHeight="1" thickBot="1">
      <c r="A53" s="90"/>
      <c r="B53" s="98"/>
      <c r="C53" s="101"/>
      <c r="D53" s="4" t="s">
        <v>15</v>
      </c>
      <c r="E53" s="25">
        <v>0</v>
      </c>
      <c r="F53" s="25">
        <v>0</v>
      </c>
      <c r="G53" s="26">
        <v>0</v>
      </c>
      <c r="H53" s="26">
        <v>0</v>
      </c>
      <c r="I53" s="26">
        <v>0</v>
      </c>
      <c r="J53" s="26">
        <v>0</v>
      </c>
      <c r="K53" s="27">
        <f t="shared" si="16"/>
        <v>0</v>
      </c>
    </row>
    <row r="54" spans="1:11" ht="24" customHeight="1" thickBot="1">
      <c r="A54" s="19" t="s">
        <v>44</v>
      </c>
      <c r="B54" s="11"/>
      <c r="C54" s="12" t="s">
        <v>28</v>
      </c>
      <c r="D54" s="8" t="s">
        <v>14</v>
      </c>
      <c r="E54" s="28">
        <v>0</v>
      </c>
      <c r="F54" s="28">
        <v>900</v>
      </c>
      <c r="G54" s="29">
        <v>0</v>
      </c>
      <c r="H54" s="29">
        <v>0</v>
      </c>
      <c r="I54" s="29">
        <v>0</v>
      </c>
      <c r="J54" s="29">
        <v>0</v>
      </c>
      <c r="K54" s="30">
        <f t="shared" si="16"/>
        <v>900</v>
      </c>
    </row>
    <row r="55" spans="1:11" ht="22.5" customHeight="1" thickBot="1">
      <c r="A55" s="20" t="s">
        <v>45</v>
      </c>
      <c r="B55" s="11"/>
      <c r="C55" s="12" t="s">
        <v>27</v>
      </c>
      <c r="D55" s="8" t="s">
        <v>14</v>
      </c>
      <c r="E55" s="28">
        <v>0</v>
      </c>
      <c r="F55" s="28">
        <v>0</v>
      </c>
      <c r="G55" s="29">
        <v>900</v>
      </c>
      <c r="H55" s="29">
        <v>0</v>
      </c>
      <c r="I55" s="29">
        <v>0</v>
      </c>
      <c r="J55" s="29">
        <v>0</v>
      </c>
      <c r="K55" s="30">
        <f t="shared" si="16"/>
        <v>900</v>
      </c>
    </row>
    <row r="56" spans="1:11" ht="24.75" customHeight="1" thickBot="1">
      <c r="A56" s="19" t="s">
        <v>46</v>
      </c>
      <c r="B56" s="56"/>
      <c r="C56" s="57" t="s">
        <v>51</v>
      </c>
      <c r="D56" s="60" t="s">
        <v>14</v>
      </c>
      <c r="E56" s="58">
        <v>802.96</v>
      </c>
      <c r="F56" s="58">
        <v>0</v>
      </c>
      <c r="G56" s="61">
        <v>0</v>
      </c>
      <c r="H56" s="61">
        <v>0</v>
      </c>
      <c r="I56" s="61">
        <v>0</v>
      </c>
      <c r="J56" s="61">
        <v>0</v>
      </c>
      <c r="K56" s="59">
        <f t="shared" si="16"/>
        <v>802.96</v>
      </c>
    </row>
    <row r="57" spans="1:11" ht="24.75" customHeight="1" thickBot="1">
      <c r="A57" s="64" t="s">
        <v>70</v>
      </c>
      <c r="B57" s="12"/>
      <c r="C57" s="10" t="s">
        <v>71</v>
      </c>
      <c r="D57" s="65" t="s">
        <v>14</v>
      </c>
      <c r="E57" s="62">
        <v>722.7</v>
      </c>
      <c r="F57" s="31">
        <v>0</v>
      </c>
      <c r="G57" s="31">
        <v>0</v>
      </c>
      <c r="H57" s="31">
        <v>0</v>
      </c>
      <c r="I57" s="31">
        <v>0</v>
      </c>
      <c r="J57" s="31">
        <v>0</v>
      </c>
      <c r="K57" s="63">
        <f>SUM(E57:J57)</f>
        <v>722.7</v>
      </c>
    </row>
    <row r="58" spans="1:11" ht="24.75" customHeight="1" thickBot="1">
      <c r="A58" s="90" t="s">
        <v>54</v>
      </c>
      <c r="B58" s="97" t="s">
        <v>19</v>
      </c>
      <c r="C58" s="100" t="s">
        <v>64</v>
      </c>
      <c r="D58" s="4" t="s">
        <v>11</v>
      </c>
      <c r="E58" s="23">
        <f t="shared" ref="E58:J58" si="19">E59+E60+E61+E62</f>
        <v>97.54</v>
      </c>
      <c r="F58" s="23">
        <f t="shared" si="19"/>
        <v>0</v>
      </c>
      <c r="G58" s="23">
        <f t="shared" si="19"/>
        <v>0</v>
      </c>
      <c r="H58" s="23">
        <f t="shared" si="19"/>
        <v>0</v>
      </c>
      <c r="I58" s="23">
        <f t="shared" si="19"/>
        <v>0</v>
      </c>
      <c r="J58" s="23">
        <f t="shared" si="19"/>
        <v>0</v>
      </c>
      <c r="K58" s="24">
        <f t="shared" ref="K58:K62" si="20">SUM(E58:J58)</f>
        <v>97.54</v>
      </c>
    </row>
    <row r="59" spans="1:11" ht="24.75" customHeight="1" thickBot="1">
      <c r="A59" s="90"/>
      <c r="B59" s="97"/>
      <c r="C59" s="100"/>
      <c r="D59" s="4" t="s">
        <v>12</v>
      </c>
      <c r="E59" s="25">
        <v>0</v>
      </c>
      <c r="F59" s="25">
        <v>0</v>
      </c>
      <c r="G59" s="26">
        <v>0</v>
      </c>
      <c r="H59" s="26">
        <v>0</v>
      </c>
      <c r="I59" s="26">
        <v>0</v>
      </c>
      <c r="J59" s="26">
        <v>0</v>
      </c>
      <c r="K59" s="26">
        <f t="shared" si="20"/>
        <v>0</v>
      </c>
    </row>
    <row r="60" spans="1:11" ht="24.75" customHeight="1" thickBot="1">
      <c r="A60" s="90"/>
      <c r="B60" s="97"/>
      <c r="C60" s="100"/>
      <c r="D60" s="4" t="s">
        <v>13</v>
      </c>
      <c r="E60" s="25">
        <v>0</v>
      </c>
      <c r="F60" s="25">
        <v>0</v>
      </c>
      <c r="G60" s="26">
        <v>0</v>
      </c>
      <c r="H60" s="26">
        <v>0</v>
      </c>
      <c r="I60" s="26">
        <v>0</v>
      </c>
      <c r="J60" s="26">
        <v>0</v>
      </c>
      <c r="K60" s="26">
        <f t="shared" si="20"/>
        <v>0</v>
      </c>
    </row>
    <row r="61" spans="1:11" ht="24.75" customHeight="1" thickBot="1">
      <c r="A61" s="90"/>
      <c r="B61" s="97"/>
      <c r="C61" s="100"/>
      <c r="D61" s="4" t="s">
        <v>14</v>
      </c>
      <c r="E61" s="25">
        <f>E63</f>
        <v>97.54</v>
      </c>
      <c r="F61" s="25">
        <v>0</v>
      </c>
      <c r="G61" s="25">
        <v>0</v>
      </c>
      <c r="H61" s="25">
        <v>0</v>
      </c>
      <c r="I61" s="25">
        <v>0</v>
      </c>
      <c r="J61" s="25">
        <v>0</v>
      </c>
      <c r="K61" s="27">
        <f t="shared" si="20"/>
        <v>97.54</v>
      </c>
    </row>
    <row r="62" spans="1:11" ht="36" customHeight="1" thickBot="1">
      <c r="A62" s="90"/>
      <c r="B62" s="97"/>
      <c r="C62" s="100"/>
      <c r="D62" s="9" t="s">
        <v>15</v>
      </c>
      <c r="E62" s="47">
        <v>0</v>
      </c>
      <c r="F62" s="47">
        <v>0</v>
      </c>
      <c r="G62" s="27">
        <v>0</v>
      </c>
      <c r="H62" s="27">
        <v>0</v>
      </c>
      <c r="I62" s="27">
        <v>0</v>
      </c>
      <c r="J62" s="48">
        <v>0</v>
      </c>
      <c r="K62" s="49">
        <f t="shared" si="20"/>
        <v>0</v>
      </c>
    </row>
    <row r="63" spans="1:11" ht="24.75" customHeight="1" thickBot="1">
      <c r="A63" s="20" t="s">
        <v>55</v>
      </c>
      <c r="B63" s="10"/>
      <c r="C63" s="12" t="s">
        <v>62</v>
      </c>
      <c r="D63" s="8" t="s">
        <v>14</v>
      </c>
      <c r="E63" s="50">
        <v>97.54</v>
      </c>
      <c r="F63" s="31">
        <v>0</v>
      </c>
      <c r="G63" s="28">
        <v>0</v>
      </c>
      <c r="H63" s="28">
        <v>0</v>
      </c>
      <c r="I63" s="28">
        <v>0</v>
      </c>
      <c r="J63" s="51">
        <v>0</v>
      </c>
      <c r="K63" s="30">
        <f>SUM(E63:J63)</f>
        <v>97.54</v>
      </c>
    </row>
    <row r="64" spans="1:11" ht="15.75" thickBot="1">
      <c r="A64" s="81" t="s">
        <v>21</v>
      </c>
      <c r="B64" s="84" t="s">
        <v>17</v>
      </c>
      <c r="C64" s="84" t="s">
        <v>22</v>
      </c>
      <c r="D64" s="4" t="s">
        <v>11</v>
      </c>
      <c r="E64" s="16">
        <f t="shared" ref="E64:J64" si="21">E65+E66+E67+E68</f>
        <v>82.6</v>
      </c>
      <c r="F64" s="16">
        <f t="shared" si="21"/>
        <v>82.6</v>
      </c>
      <c r="G64" s="21">
        <f t="shared" si="21"/>
        <v>80.599999999999994</v>
      </c>
      <c r="H64" s="21">
        <f t="shared" si="21"/>
        <v>80.599999999999994</v>
      </c>
      <c r="I64" s="21">
        <f t="shared" si="21"/>
        <v>80.599999999999994</v>
      </c>
      <c r="J64" s="21">
        <f t="shared" si="21"/>
        <v>80.599999999999994</v>
      </c>
      <c r="K64" s="21">
        <f t="shared" si="16"/>
        <v>487.6</v>
      </c>
    </row>
    <row r="65" spans="1:11" ht="23.25" thickBot="1">
      <c r="A65" s="81"/>
      <c r="B65" s="84"/>
      <c r="C65" s="84"/>
      <c r="D65" s="4" t="s">
        <v>12</v>
      </c>
      <c r="E65" s="17">
        <v>0</v>
      </c>
      <c r="F65" s="17">
        <v>0</v>
      </c>
      <c r="G65" s="22">
        <v>0</v>
      </c>
      <c r="H65" s="22">
        <v>0</v>
      </c>
      <c r="I65" s="22">
        <v>0</v>
      </c>
      <c r="J65" s="22">
        <v>0</v>
      </c>
      <c r="K65" s="22">
        <v>0</v>
      </c>
    </row>
    <row r="66" spans="1:11" ht="23.25" thickBot="1">
      <c r="A66" s="81"/>
      <c r="B66" s="84"/>
      <c r="C66" s="84"/>
      <c r="D66" s="4" t="s">
        <v>13</v>
      </c>
      <c r="E66" s="17">
        <v>0</v>
      </c>
      <c r="F66" s="17">
        <v>0</v>
      </c>
      <c r="G66" s="22">
        <v>0</v>
      </c>
      <c r="H66" s="22">
        <v>0</v>
      </c>
      <c r="I66" s="22">
        <v>0</v>
      </c>
      <c r="J66" s="22">
        <v>0</v>
      </c>
      <c r="K66" s="22">
        <v>0</v>
      </c>
    </row>
    <row r="67" spans="1:11" ht="27.75" customHeight="1" thickBot="1">
      <c r="A67" s="81"/>
      <c r="B67" s="84"/>
      <c r="C67" s="84"/>
      <c r="D67" s="4" t="s">
        <v>14</v>
      </c>
      <c r="E67" s="17">
        <v>0</v>
      </c>
      <c r="F67" s="17">
        <v>0</v>
      </c>
      <c r="G67" s="22">
        <v>0</v>
      </c>
      <c r="H67" s="22">
        <v>0</v>
      </c>
      <c r="I67" s="22">
        <v>0</v>
      </c>
      <c r="J67" s="22">
        <v>0</v>
      </c>
      <c r="K67" s="22">
        <v>0</v>
      </c>
    </row>
    <row r="68" spans="1:11" ht="94.5" customHeight="1" thickBot="1">
      <c r="A68" s="82"/>
      <c r="B68" s="85"/>
      <c r="C68" s="85"/>
      <c r="D68" s="4" t="s">
        <v>15</v>
      </c>
      <c r="E68" s="17">
        <f t="shared" ref="E68:J68" si="22">E73+E78+E88+E83</f>
        <v>82.6</v>
      </c>
      <c r="F68" s="17">
        <f t="shared" si="22"/>
        <v>82.6</v>
      </c>
      <c r="G68" s="22">
        <f t="shared" si="22"/>
        <v>80.599999999999994</v>
      </c>
      <c r="H68" s="22">
        <f t="shared" si="22"/>
        <v>80.599999999999994</v>
      </c>
      <c r="I68" s="22">
        <f t="shared" si="22"/>
        <v>80.599999999999994</v>
      </c>
      <c r="J68" s="22">
        <f t="shared" si="22"/>
        <v>80.599999999999994</v>
      </c>
      <c r="K68" s="22">
        <f>SUM(E68:J68)</f>
        <v>487.6</v>
      </c>
    </row>
    <row r="69" spans="1:11" ht="15.75" thickBot="1">
      <c r="A69" s="80">
        <v>1</v>
      </c>
      <c r="B69" s="83" t="s">
        <v>19</v>
      </c>
      <c r="C69" s="83" t="s">
        <v>34</v>
      </c>
      <c r="D69" s="4" t="s">
        <v>11</v>
      </c>
      <c r="E69" s="16">
        <v>40</v>
      </c>
      <c r="F69" s="16">
        <v>40</v>
      </c>
      <c r="G69" s="21">
        <v>40</v>
      </c>
      <c r="H69" s="21">
        <v>40</v>
      </c>
      <c r="I69" s="21">
        <v>40</v>
      </c>
      <c r="J69" s="21">
        <v>40</v>
      </c>
      <c r="K69" s="21">
        <f>SUM(E69:J69)</f>
        <v>240</v>
      </c>
    </row>
    <row r="70" spans="1:11" ht="30" customHeight="1" thickBot="1">
      <c r="A70" s="81"/>
      <c r="B70" s="84"/>
      <c r="C70" s="84"/>
      <c r="D70" s="4" t="s">
        <v>12</v>
      </c>
      <c r="E70" s="17">
        <v>0</v>
      </c>
      <c r="F70" s="17">
        <v>0</v>
      </c>
      <c r="G70" s="22">
        <v>0</v>
      </c>
      <c r="H70" s="22">
        <v>0</v>
      </c>
      <c r="I70" s="22">
        <v>0</v>
      </c>
      <c r="J70" s="22">
        <v>0</v>
      </c>
      <c r="K70" s="22">
        <v>0</v>
      </c>
    </row>
    <row r="71" spans="1:11" ht="23.25" thickBot="1">
      <c r="A71" s="81"/>
      <c r="B71" s="84"/>
      <c r="C71" s="84"/>
      <c r="D71" s="4" t="s">
        <v>13</v>
      </c>
      <c r="E71" s="17">
        <v>0</v>
      </c>
      <c r="F71" s="17">
        <v>0</v>
      </c>
      <c r="G71" s="22">
        <v>0</v>
      </c>
      <c r="H71" s="22">
        <v>0</v>
      </c>
      <c r="I71" s="22">
        <v>0</v>
      </c>
      <c r="J71" s="22">
        <v>0</v>
      </c>
      <c r="K71" s="22">
        <v>0</v>
      </c>
    </row>
    <row r="72" spans="1:11" ht="28.5" customHeight="1" thickBot="1">
      <c r="A72" s="81"/>
      <c r="B72" s="84"/>
      <c r="C72" s="84"/>
      <c r="D72" s="4" t="s">
        <v>14</v>
      </c>
      <c r="E72" s="17">
        <v>0</v>
      </c>
      <c r="F72" s="17">
        <v>0</v>
      </c>
      <c r="G72" s="22">
        <v>0</v>
      </c>
      <c r="H72" s="22">
        <v>0</v>
      </c>
      <c r="I72" s="22">
        <v>0</v>
      </c>
      <c r="J72" s="22">
        <v>0</v>
      </c>
      <c r="K72" s="22">
        <v>0</v>
      </c>
    </row>
    <row r="73" spans="1:11" ht="40.5" customHeight="1" thickBot="1">
      <c r="A73" s="82"/>
      <c r="B73" s="85"/>
      <c r="C73" s="85"/>
      <c r="D73" s="4" t="s">
        <v>15</v>
      </c>
      <c r="E73" s="17">
        <v>40</v>
      </c>
      <c r="F73" s="17">
        <v>40</v>
      </c>
      <c r="G73" s="22">
        <v>40</v>
      </c>
      <c r="H73" s="22">
        <v>40</v>
      </c>
      <c r="I73" s="22">
        <v>40</v>
      </c>
      <c r="J73" s="22">
        <v>40</v>
      </c>
      <c r="K73" s="22">
        <f>SUM(E73:J73)</f>
        <v>240</v>
      </c>
    </row>
    <row r="74" spans="1:11" ht="11.25" customHeight="1" thickBot="1">
      <c r="A74" s="80">
        <v>2</v>
      </c>
      <c r="B74" s="83" t="s">
        <v>19</v>
      </c>
      <c r="C74" s="83" t="s">
        <v>23</v>
      </c>
      <c r="D74" s="4" t="s">
        <v>11</v>
      </c>
      <c r="E74" s="16">
        <v>40</v>
      </c>
      <c r="F74" s="16">
        <v>40</v>
      </c>
      <c r="G74" s="21">
        <v>40</v>
      </c>
      <c r="H74" s="21">
        <v>40</v>
      </c>
      <c r="I74" s="21">
        <v>40</v>
      </c>
      <c r="J74" s="21">
        <v>40</v>
      </c>
      <c r="K74" s="21">
        <f>SUM(E74:J74)</f>
        <v>240</v>
      </c>
    </row>
    <row r="75" spans="1:11" ht="26.25" customHeight="1" thickBot="1">
      <c r="A75" s="81"/>
      <c r="B75" s="84"/>
      <c r="C75" s="84"/>
      <c r="D75" s="4" t="s">
        <v>12</v>
      </c>
      <c r="E75" s="17">
        <v>0</v>
      </c>
      <c r="F75" s="17">
        <v>0</v>
      </c>
      <c r="G75" s="22">
        <v>0</v>
      </c>
      <c r="H75" s="22">
        <v>0</v>
      </c>
      <c r="I75" s="22">
        <v>0</v>
      </c>
      <c r="J75" s="22">
        <v>0</v>
      </c>
      <c r="K75" s="22">
        <v>0</v>
      </c>
    </row>
    <row r="76" spans="1:11" ht="27" customHeight="1" thickBot="1">
      <c r="A76" s="81"/>
      <c r="B76" s="84"/>
      <c r="C76" s="84"/>
      <c r="D76" s="4" t="s">
        <v>13</v>
      </c>
      <c r="E76" s="17">
        <v>0</v>
      </c>
      <c r="F76" s="17">
        <v>0</v>
      </c>
      <c r="G76" s="22">
        <v>0</v>
      </c>
      <c r="H76" s="22">
        <v>0</v>
      </c>
      <c r="I76" s="22">
        <v>0</v>
      </c>
      <c r="J76" s="22">
        <v>0</v>
      </c>
      <c r="K76" s="22">
        <v>0</v>
      </c>
    </row>
    <row r="77" spans="1:11" ht="15" customHeight="1" thickBot="1">
      <c r="A77" s="81"/>
      <c r="B77" s="84"/>
      <c r="C77" s="84"/>
      <c r="D77" s="4" t="s">
        <v>14</v>
      </c>
      <c r="E77" s="17">
        <v>0</v>
      </c>
      <c r="F77" s="17">
        <v>0</v>
      </c>
      <c r="G77" s="22">
        <v>0</v>
      </c>
      <c r="H77" s="22">
        <v>0</v>
      </c>
      <c r="I77" s="22">
        <v>0</v>
      </c>
      <c r="J77" s="22">
        <v>0</v>
      </c>
      <c r="K77" s="22">
        <v>0</v>
      </c>
    </row>
    <row r="78" spans="1:11" ht="35.25" customHeight="1" thickBot="1">
      <c r="A78" s="82"/>
      <c r="B78" s="85"/>
      <c r="C78" s="85"/>
      <c r="D78" s="4" t="s">
        <v>15</v>
      </c>
      <c r="E78" s="17">
        <v>40</v>
      </c>
      <c r="F78" s="17">
        <v>40</v>
      </c>
      <c r="G78" s="22">
        <v>40</v>
      </c>
      <c r="H78" s="22">
        <v>40</v>
      </c>
      <c r="I78" s="22">
        <v>40</v>
      </c>
      <c r="J78" s="22">
        <v>40</v>
      </c>
      <c r="K78" s="22">
        <f t="shared" ref="K78:K83" si="23">SUM(E78:J78)</f>
        <v>240</v>
      </c>
    </row>
    <row r="79" spans="1:11" ht="12" customHeight="1" thickBot="1">
      <c r="A79" s="80">
        <v>3</v>
      </c>
      <c r="B79" s="83" t="s">
        <v>19</v>
      </c>
      <c r="C79" s="86" t="s">
        <v>31</v>
      </c>
      <c r="D79" s="4" t="s">
        <v>11</v>
      </c>
      <c r="E79" s="23">
        <f t="shared" ref="E79:J79" si="24">E80+E81+E82+E83</f>
        <v>0.6</v>
      </c>
      <c r="F79" s="23">
        <f t="shared" si="24"/>
        <v>0.6</v>
      </c>
      <c r="G79" s="24">
        <f t="shared" si="24"/>
        <v>0.6</v>
      </c>
      <c r="H79" s="24">
        <f t="shared" si="24"/>
        <v>0.6</v>
      </c>
      <c r="I79" s="24">
        <f t="shared" si="24"/>
        <v>0.6</v>
      </c>
      <c r="J79" s="24">
        <f t="shared" si="24"/>
        <v>0.6</v>
      </c>
      <c r="K79" s="24">
        <f t="shared" si="23"/>
        <v>3.6</v>
      </c>
    </row>
    <row r="80" spans="1:11" ht="25.5" customHeight="1" thickBot="1">
      <c r="A80" s="81"/>
      <c r="B80" s="84"/>
      <c r="C80" s="87"/>
      <c r="D80" s="4" t="s">
        <v>12</v>
      </c>
      <c r="E80" s="17">
        <v>0</v>
      </c>
      <c r="F80" s="17">
        <v>0</v>
      </c>
      <c r="G80" s="22">
        <v>0</v>
      </c>
      <c r="H80" s="22">
        <v>0</v>
      </c>
      <c r="I80" s="22">
        <v>0</v>
      </c>
      <c r="J80" s="22">
        <v>0</v>
      </c>
      <c r="K80" s="22">
        <f t="shared" si="23"/>
        <v>0</v>
      </c>
    </row>
    <row r="81" spans="1:11" ht="22.5" customHeight="1" thickBot="1">
      <c r="A81" s="81"/>
      <c r="B81" s="84"/>
      <c r="C81" s="87"/>
      <c r="D81" s="4" t="s">
        <v>13</v>
      </c>
      <c r="E81" s="17">
        <v>0</v>
      </c>
      <c r="F81" s="17">
        <v>0</v>
      </c>
      <c r="G81" s="22">
        <v>0</v>
      </c>
      <c r="H81" s="22">
        <v>0</v>
      </c>
      <c r="I81" s="22">
        <v>0</v>
      </c>
      <c r="J81" s="22">
        <v>0</v>
      </c>
      <c r="K81" s="22">
        <f t="shared" si="23"/>
        <v>0</v>
      </c>
    </row>
    <row r="82" spans="1:11" ht="23.25" customHeight="1" thickBot="1">
      <c r="A82" s="81"/>
      <c r="B82" s="84"/>
      <c r="C82" s="87"/>
      <c r="D82" s="4" t="s">
        <v>14</v>
      </c>
      <c r="E82" s="17">
        <v>0</v>
      </c>
      <c r="F82" s="17">
        <v>0</v>
      </c>
      <c r="G82" s="22">
        <v>0</v>
      </c>
      <c r="H82" s="22">
        <v>0</v>
      </c>
      <c r="I82" s="22">
        <v>0</v>
      </c>
      <c r="J82" s="22">
        <v>0</v>
      </c>
      <c r="K82" s="22">
        <f t="shared" si="23"/>
        <v>0</v>
      </c>
    </row>
    <row r="83" spans="1:11" ht="35.25" customHeight="1" thickBot="1">
      <c r="A83" s="82"/>
      <c r="B83" s="85"/>
      <c r="C83" s="88"/>
      <c r="D83" s="4" t="s">
        <v>15</v>
      </c>
      <c r="E83" s="17">
        <v>0.6</v>
      </c>
      <c r="F83" s="17">
        <v>0.6</v>
      </c>
      <c r="G83" s="22">
        <v>0.6</v>
      </c>
      <c r="H83" s="22">
        <v>0.6</v>
      </c>
      <c r="I83" s="22">
        <v>0.6</v>
      </c>
      <c r="J83" s="22">
        <v>0.6</v>
      </c>
      <c r="K83" s="22">
        <f t="shared" si="23"/>
        <v>3.6</v>
      </c>
    </row>
    <row r="84" spans="1:11" ht="22.5" customHeight="1" thickBot="1">
      <c r="A84" s="80">
        <v>4</v>
      </c>
      <c r="B84" s="83" t="s">
        <v>19</v>
      </c>
      <c r="C84" s="83" t="s">
        <v>30</v>
      </c>
      <c r="D84" s="4" t="s">
        <v>11</v>
      </c>
      <c r="E84" s="16">
        <f t="shared" ref="E84:K84" si="25">E85+E86+E87+E88</f>
        <v>2</v>
      </c>
      <c r="F84" s="16">
        <f t="shared" si="25"/>
        <v>2</v>
      </c>
      <c r="G84" s="21">
        <f t="shared" si="25"/>
        <v>0</v>
      </c>
      <c r="H84" s="21">
        <f t="shared" si="25"/>
        <v>0</v>
      </c>
      <c r="I84" s="21">
        <f t="shared" si="25"/>
        <v>0</v>
      </c>
      <c r="J84" s="21">
        <f t="shared" si="25"/>
        <v>0</v>
      </c>
      <c r="K84" s="21">
        <f t="shared" si="25"/>
        <v>4</v>
      </c>
    </row>
    <row r="85" spans="1:11" ht="23.25" thickBot="1">
      <c r="A85" s="81"/>
      <c r="B85" s="84"/>
      <c r="C85" s="84"/>
      <c r="D85" s="4" t="s">
        <v>12</v>
      </c>
      <c r="E85" s="17">
        <v>0</v>
      </c>
      <c r="F85" s="17">
        <v>0</v>
      </c>
      <c r="G85" s="22">
        <v>0</v>
      </c>
      <c r="H85" s="22">
        <v>0</v>
      </c>
      <c r="I85" s="22">
        <v>0</v>
      </c>
      <c r="J85" s="22">
        <v>0</v>
      </c>
      <c r="K85" s="22">
        <f t="shared" ref="K85:K93" si="26">SUM(E85:J85)</f>
        <v>0</v>
      </c>
    </row>
    <row r="86" spans="1:11" ht="23.25" thickBot="1">
      <c r="A86" s="81"/>
      <c r="B86" s="84"/>
      <c r="C86" s="84"/>
      <c r="D86" s="4" t="s">
        <v>13</v>
      </c>
      <c r="E86" s="17">
        <v>0</v>
      </c>
      <c r="F86" s="17">
        <v>0</v>
      </c>
      <c r="G86" s="22">
        <v>0</v>
      </c>
      <c r="H86" s="22">
        <v>0</v>
      </c>
      <c r="I86" s="22">
        <v>0</v>
      </c>
      <c r="J86" s="22">
        <v>0</v>
      </c>
      <c r="K86" s="22">
        <f t="shared" si="26"/>
        <v>0</v>
      </c>
    </row>
    <row r="87" spans="1:11" ht="21.75" customHeight="1" thickBot="1">
      <c r="A87" s="81"/>
      <c r="B87" s="84"/>
      <c r="C87" s="84"/>
      <c r="D87" s="4" t="s">
        <v>14</v>
      </c>
      <c r="E87" s="17">
        <v>0</v>
      </c>
      <c r="F87" s="17">
        <v>0</v>
      </c>
      <c r="G87" s="22">
        <v>0</v>
      </c>
      <c r="H87" s="22">
        <v>0</v>
      </c>
      <c r="I87" s="22">
        <v>0</v>
      </c>
      <c r="J87" s="22">
        <v>0</v>
      </c>
      <c r="K87" s="22">
        <f t="shared" si="26"/>
        <v>0</v>
      </c>
    </row>
    <row r="88" spans="1:11" ht="34.5" thickBot="1">
      <c r="A88" s="82"/>
      <c r="B88" s="85"/>
      <c r="C88" s="85"/>
      <c r="D88" s="4" t="s">
        <v>15</v>
      </c>
      <c r="E88" s="17">
        <v>2</v>
      </c>
      <c r="F88" s="17">
        <v>2</v>
      </c>
      <c r="G88" s="22">
        <v>0</v>
      </c>
      <c r="H88" s="22">
        <v>0</v>
      </c>
      <c r="I88" s="22">
        <v>0</v>
      </c>
      <c r="J88" s="22">
        <v>0</v>
      </c>
      <c r="K88" s="22">
        <f t="shared" si="26"/>
        <v>4</v>
      </c>
    </row>
    <row r="89" spans="1:11" ht="15.75" thickBot="1">
      <c r="A89" s="80" t="s">
        <v>24</v>
      </c>
      <c r="B89" s="83"/>
      <c r="C89" s="83" t="s">
        <v>25</v>
      </c>
      <c r="D89" s="4" t="s">
        <v>11</v>
      </c>
      <c r="E89" s="16">
        <f t="shared" ref="E89:J89" si="27">E90+E91+E92+E93+E94</f>
        <v>10576.369999999999</v>
      </c>
      <c r="F89" s="16">
        <f t="shared" si="27"/>
        <v>696.59999999999991</v>
      </c>
      <c r="G89" s="21">
        <f t="shared" si="27"/>
        <v>97883.7</v>
      </c>
      <c r="H89" s="21">
        <f t="shared" si="27"/>
        <v>725</v>
      </c>
      <c r="I89" s="21">
        <f t="shared" si="27"/>
        <v>725</v>
      </c>
      <c r="J89" s="21">
        <f t="shared" si="27"/>
        <v>725</v>
      </c>
      <c r="K89" s="21">
        <f t="shared" si="26"/>
        <v>111331.67</v>
      </c>
    </row>
    <row r="90" spans="1:11" ht="23.25" thickBot="1">
      <c r="A90" s="81"/>
      <c r="B90" s="84"/>
      <c r="C90" s="84"/>
      <c r="D90" s="4" t="s">
        <v>12</v>
      </c>
      <c r="E90" s="17">
        <v>0</v>
      </c>
      <c r="F90" s="17">
        <v>0</v>
      </c>
      <c r="G90" s="22">
        <f>G131</f>
        <v>62095.96</v>
      </c>
      <c r="H90" s="22">
        <v>0</v>
      </c>
      <c r="I90" s="22">
        <v>0</v>
      </c>
      <c r="J90" s="22">
        <v>0</v>
      </c>
      <c r="K90" s="22">
        <f t="shared" si="26"/>
        <v>62095.96</v>
      </c>
    </row>
    <row r="91" spans="1:11" ht="23.25" thickBot="1">
      <c r="A91" s="81"/>
      <c r="B91" s="84"/>
      <c r="C91" s="84"/>
      <c r="D91" s="4" t="s">
        <v>13</v>
      </c>
      <c r="E91" s="17">
        <f>E107</f>
        <v>7134.6</v>
      </c>
      <c r="F91" s="17">
        <v>0</v>
      </c>
      <c r="G91" s="22">
        <f>G132</f>
        <v>33044.04</v>
      </c>
      <c r="H91" s="22">
        <v>0</v>
      </c>
      <c r="I91" s="22">
        <v>0</v>
      </c>
      <c r="J91" s="22">
        <v>0</v>
      </c>
      <c r="K91" s="22">
        <f t="shared" si="26"/>
        <v>40178.639999999999</v>
      </c>
    </row>
    <row r="92" spans="1:11" ht="24" customHeight="1" thickBot="1">
      <c r="A92" s="81"/>
      <c r="B92" s="84"/>
      <c r="C92" s="84"/>
      <c r="D92" s="4" t="s">
        <v>14</v>
      </c>
      <c r="E92" s="17">
        <f>E98+E103+E108+E128+E133+E138</f>
        <v>3441.7699999999995</v>
      </c>
      <c r="F92" s="17">
        <f t="shared" ref="F92:J92" si="28">F98+F103+F108+F128+F133+F138</f>
        <v>696.59999999999991</v>
      </c>
      <c r="G92" s="17">
        <f>G98+G103+G108+G128+G133+G138</f>
        <v>2743.7</v>
      </c>
      <c r="H92" s="17">
        <f t="shared" si="28"/>
        <v>725</v>
      </c>
      <c r="I92" s="17">
        <f t="shared" si="28"/>
        <v>725</v>
      </c>
      <c r="J92" s="17">
        <f t="shared" si="28"/>
        <v>725</v>
      </c>
      <c r="K92" s="22">
        <f t="shared" si="26"/>
        <v>9057.07</v>
      </c>
    </row>
    <row r="93" spans="1:11" ht="34.5" thickBot="1">
      <c r="A93" s="81"/>
      <c r="B93" s="84"/>
      <c r="C93" s="84"/>
      <c r="D93" s="4" t="s">
        <v>15</v>
      </c>
      <c r="E93" s="17">
        <v>0</v>
      </c>
      <c r="F93" s="17">
        <v>0</v>
      </c>
      <c r="G93" s="22">
        <v>0</v>
      </c>
      <c r="H93" s="22">
        <v>0</v>
      </c>
      <c r="I93" s="22">
        <v>0</v>
      </c>
      <c r="J93" s="22">
        <v>0</v>
      </c>
      <c r="K93" s="22">
        <f t="shared" si="26"/>
        <v>0</v>
      </c>
    </row>
    <row r="94" spans="1:11" ht="23.25" thickBot="1">
      <c r="A94" s="82"/>
      <c r="B94" s="85"/>
      <c r="C94" s="85"/>
      <c r="D94" s="4" t="s">
        <v>26</v>
      </c>
      <c r="E94" s="17">
        <v>0</v>
      </c>
      <c r="F94" s="17">
        <v>0</v>
      </c>
      <c r="G94" s="22">
        <v>0</v>
      </c>
      <c r="H94" s="22">
        <v>0</v>
      </c>
      <c r="I94" s="22">
        <v>0</v>
      </c>
      <c r="J94" s="22">
        <v>0</v>
      </c>
      <c r="K94" s="22">
        <v>0</v>
      </c>
    </row>
    <row r="95" spans="1:11" ht="15.75" thickBot="1">
      <c r="A95" s="80">
        <v>1</v>
      </c>
      <c r="B95" s="83" t="s">
        <v>19</v>
      </c>
      <c r="C95" s="83" t="s">
        <v>29</v>
      </c>
      <c r="D95" s="4" t="s">
        <v>11</v>
      </c>
      <c r="E95" s="16">
        <f t="shared" ref="E95:J95" si="29">E96+E97+E98+E99</f>
        <v>1772.62</v>
      </c>
      <c r="F95" s="16">
        <f t="shared" si="29"/>
        <v>226.7</v>
      </c>
      <c r="G95" s="21">
        <f t="shared" si="29"/>
        <v>883.7</v>
      </c>
      <c r="H95" s="21">
        <f t="shared" si="29"/>
        <v>700</v>
      </c>
      <c r="I95" s="21">
        <f t="shared" si="29"/>
        <v>700</v>
      </c>
      <c r="J95" s="21">
        <f t="shared" si="29"/>
        <v>700</v>
      </c>
      <c r="K95" s="21">
        <f>SUM(E95:J95)</f>
        <v>4983.0200000000004</v>
      </c>
    </row>
    <row r="96" spans="1:11" ht="29.25" customHeight="1" thickBot="1">
      <c r="A96" s="81"/>
      <c r="B96" s="84"/>
      <c r="C96" s="84"/>
      <c r="D96" s="4" t="s">
        <v>12</v>
      </c>
      <c r="E96" s="17">
        <v>0</v>
      </c>
      <c r="F96" s="17">
        <v>0</v>
      </c>
      <c r="G96" s="22">
        <v>0</v>
      </c>
      <c r="H96" s="22">
        <v>0</v>
      </c>
      <c r="I96" s="22">
        <v>0</v>
      </c>
      <c r="J96" s="22">
        <v>0</v>
      </c>
      <c r="K96" s="22">
        <v>0</v>
      </c>
    </row>
    <row r="97" spans="1:11" ht="31.5" customHeight="1" thickBot="1">
      <c r="A97" s="81"/>
      <c r="B97" s="84"/>
      <c r="C97" s="84"/>
      <c r="D97" s="4" t="s">
        <v>13</v>
      </c>
      <c r="E97" s="17">
        <v>0</v>
      </c>
      <c r="F97" s="17">
        <v>0</v>
      </c>
      <c r="G97" s="22">
        <v>0</v>
      </c>
      <c r="H97" s="22">
        <v>0</v>
      </c>
      <c r="I97" s="22">
        <v>0</v>
      </c>
      <c r="J97" s="22">
        <v>0</v>
      </c>
      <c r="K97" s="22">
        <v>0</v>
      </c>
    </row>
    <row r="98" spans="1:11" ht="27.75" customHeight="1" thickBot="1">
      <c r="A98" s="81"/>
      <c r="B98" s="84"/>
      <c r="C98" s="84"/>
      <c r="D98" s="4" t="s">
        <v>14</v>
      </c>
      <c r="E98" s="17">
        <v>1772.62</v>
      </c>
      <c r="F98" s="17">
        <v>226.7</v>
      </c>
      <c r="G98" s="22">
        <v>883.7</v>
      </c>
      <c r="H98" s="22">
        <v>700</v>
      </c>
      <c r="I98" s="22">
        <v>700</v>
      </c>
      <c r="J98" s="22">
        <v>700</v>
      </c>
      <c r="K98" s="22">
        <f>SUM(E98:J98)</f>
        <v>4983.0200000000004</v>
      </c>
    </row>
    <row r="99" spans="1:11" ht="34.5" thickBot="1">
      <c r="A99" s="81"/>
      <c r="B99" s="84"/>
      <c r="C99" s="84"/>
      <c r="D99" s="9" t="s">
        <v>15</v>
      </c>
      <c r="E99" s="17">
        <v>0</v>
      </c>
      <c r="F99" s="17">
        <v>0</v>
      </c>
      <c r="G99" s="22">
        <v>0</v>
      </c>
      <c r="H99" s="22">
        <v>0</v>
      </c>
      <c r="I99" s="22">
        <v>0</v>
      </c>
      <c r="J99" s="22">
        <v>0</v>
      </c>
      <c r="K99" s="32">
        <v>0</v>
      </c>
    </row>
    <row r="100" spans="1:11" ht="15.75" thickBot="1">
      <c r="A100" s="103">
        <v>2</v>
      </c>
      <c r="B100" s="106" t="s">
        <v>19</v>
      </c>
      <c r="C100" s="108" t="s">
        <v>72</v>
      </c>
      <c r="D100" s="5" t="s">
        <v>11</v>
      </c>
      <c r="E100" s="52">
        <f t="shared" ref="E100:J100" si="30">E101+E102+E103+E104</f>
        <v>40</v>
      </c>
      <c r="F100" s="52">
        <f t="shared" si="30"/>
        <v>0</v>
      </c>
      <c r="G100" s="53">
        <f t="shared" si="30"/>
        <v>0</v>
      </c>
      <c r="H100" s="53">
        <f t="shared" si="30"/>
        <v>25</v>
      </c>
      <c r="I100" s="53">
        <f t="shared" si="30"/>
        <v>25</v>
      </c>
      <c r="J100" s="53">
        <f t="shared" si="30"/>
        <v>25</v>
      </c>
      <c r="K100" s="54">
        <f>SUM(E100:J100)</f>
        <v>115</v>
      </c>
    </row>
    <row r="101" spans="1:11" ht="23.25" thickBot="1">
      <c r="A101" s="104"/>
      <c r="B101" s="84"/>
      <c r="C101" s="109"/>
      <c r="D101" s="6" t="s">
        <v>12</v>
      </c>
      <c r="E101" s="35">
        <v>0</v>
      </c>
      <c r="F101" s="35">
        <v>0</v>
      </c>
      <c r="G101" s="35">
        <v>0</v>
      </c>
      <c r="H101" s="35">
        <v>0</v>
      </c>
      <c r="I101" s="35">
        <v>0</v>
      </c>
      <c r="J101" s="35">
        <v>0</v>
      </c>
      <c r="K101" s="34">
        <f>SUM(E101:J101)</f>
        <v>0</v>
      </c>
    </row>
    <row r="102" spans="1:11" ht="23.25" thickBot="1">
      <c r="A102" s="104"/>
      <c r="B102" s="84"/>
      <c r="C102" s="109"/>
      <c r="D102" s="6" t="s">
        <v>13</v>
      </c>
      <c r="E102" s="35">
        <v>0</v>
      </c>
      <c r="F102" s="35">
        <v>0</v>
      </c>
      <c r="G102" s="35">
        <v>0</v>
      </c>
      <c r="H102" s="35">
        <v>0</v>
      </c>
      <c r="I102" s="35">
        <v>0</v>
      </c>
      <c r="J102" s="35">
        <v>0</v>
      </c>
      <c r="K102" s="37">
        <f>SUM(E102:J102)</f>
        <v>0</v>
      </c>
    </row>
    <row r="103" spans="1:11" ht="24" customHeight="1" thickBot="1">
      <c r="A103" s="104"/>
      <c r="B103" s="84"/>
      <c r="C103" s="109"/>
      <c r="D103" s="7" t="s">
        <v>14</v>
      </c>
      <c r="E103" s="35">
        <v>40</v>
      </c>
      <c r="F103" s="35">
        <v>0</v>
      </c>
      <c r="G103" s="36">
        <v>0</v>
      </c>
      <c r="H103" s="36">
        <v>25</v>
      </c>
      <c r="I103" s="36">
        <v>25</v>
      </c>
      <c r="J103" s="36">
        <v>25</v>
      </c>
      <c r="K103" s="34">
        <f>SUM(E103:J103)</f>
        <v>115</v>
      </c>
    </row>
    <row r="104" spans="1:11" ht="73.5" customHeight="1" thickBot="1">
      <c r="A104" s="105"/>
      <c r="B104" s="107"/>
      <c r="C104" s="110"/>
      <c r="D104" s="8" t="s">
        <v>15</v>
      </c>
      <c r="E104" s="33">
        <v>0</v>
      </c>
      <c r="F104" s="33">
        <v>0</v>
      </c>
      <c r="G104" s="38">
        <v>0</v>
      </c>
      <c r="H104" s="38">
        <v>0</v>
      </c>
      <c r="I104" s="38">
        <v>0</v>
      </c>
      <c r="J104" s="38">
        <v>0</v>
      </c>
      <c r="K104" s="39">
        <f>SUM(E104:J104)</f>
        <v>0</v>
      </c>
    </row>
    <row r="105" spans="1:11" ht="15.75" thickBot="1">
      <c r="A105" s="66" t="s">
        <v>65</v>
      </c>
      <c r="B105" s="69" t="s">
        <v>19</v>
      </c>
      <c r="C105" s="72" t="s">
        <v>52</v>
      </c>
      <c r="D105" s="5" t="s">
        <v>11</v>
      </c>
      <c r="E105" s="40">
        <f>E107+E108</f>
        <v>7510.2000000000007</v>
      </c>
      <c r="F105" s="40">
        <f t="shared" ref="F105:J105" si="31">F107+F108</f>
        <v>0</v>
      </c>
      <c r="G105" s="40">
        <f t="shared" si="31"/>
        <v>0</v>
      </c>
      <c r="H105" s="40">
        <f t="shared" si="31"/>
        <v>0</v>
      </c>
      <c r="I105" s="40">
        <f t="shared" si="31"/>
        <v>0</v>
      </c>
      <c r="J105" s="40">
        <f t="shared" si="31"/>
        <v>0</v>
      </c>
      <c r="K105" s="39">
        <f t="shared" ref="K105:K124" si="32">SUM(E105:J105)</f>
        <v>7510.2000000000007</v>
      </c>
    </row>
    <row r="106" spans="1:11" ht="23.25" thickBot="1">
      <c r="A106" s="67"/>
      <c r="B106" s="70"/>
      <c r="C106" s="73"/>
      <c r="D106" s="6" t="s">
        <v>12</v>
      </c>
      <c r="E106" s="41">
        <v>0</v>
      </c>
      <c r="F106" s="35">
        <v>0</v>
      </c>
      <c r="G106" s="35">
        <v>0</v>
      </c>
      <c r="H106" s="35">
        <v>0</v>
      </c>
      <c r="I106" s="35">
        <v>0</v>
      </c>
      <c r="J106" s="35">
        <v>0</v>
      </c>
      <c r="K106" s="39">
        <f t="shared" si="32"/>
        <v>0</v>
      </c>
    </row>
    <row r="107" spans="1:11" ht="23.25" thickBot="1">
      <c r="A107" s="67"/>
      <c r="B107" s="70"/>
      <c r="C107" s="73"/>
      <c r="D107" s="6" t="s">
        <v>13</v>
      </c>
      <c r="E107" s="41">
        <f>E112</f>
        <v>7134.6</v>
      </c>
      <c r="F107" s="35">
        <v>0</v>
      </c>
      <c r="G107" s="35">
        <v>0</v>
      </c>
      <c r="H107" s="35">
        <v>0</v>
      </c>
      <c r="I107" s="35">
        <v>0</v>
      </c>
      <c r="J107" s="35">
        <v>0</v>
      </c>
      <c r="K107" s="39">
        <f t="shared" si="32"/>
        <v>7134.6</v>
      </c>
    </row>
    <row r="108" spans="1:11" ht="23.25" thickBot="1">
      <c r="A108" s="67"/>
      <c r="B108" s="70"/>
      <c r="C108" s="73"/>
      <c r="D108" s="7" t="s">
        <v>14</v>
      </c>
      <c r="E108" s="41">
        <f>E113</f>
        <v>375.6</v>
      </c>
      <c r="F108" s="35">
        <v>0</v>
      </c>
      <c r="G108" s="35">
        <v>0</v>
      </c>
      <c r="H108" s="35">
        <v>0</v>
      </c>
      <c r="I108" s="35">
        <v>0</v>
      </c>
      <c r="J108" s="35">
        <v>0</v>
      </c>
      <c r="K108" s="39">
        <f t="shared" si="32"/>
        <v>375.6</v>
      </c>
    </row>
    <row r="109" spans="1:11" ht="52.5" customHeight="1" thickBot="1">
      <c r="A109" s="68"/>
      <c r="B109" s="71"/>
      <c r="C109" s="74"/>
      <c r="D109" s="8" t="s">
        <v>15</v>
      </c>
      <c r="E109" s="41">
        <v>0</v>
      </c>
      <c r="F109" s="33">
        <v>0</v>
      </c>
      <c r="G109" s="33">
        <v>0</v>
      </c>
      <c r="H109" s="33">
        <v>0</v>
      </c>
      <c r="I109" s="33">
        <v>0</v>
      </c>
      <c r="J109" s="33">
        <v>0</v>
      </c>
      <c r="K109" s="39">
        <f t="shared" si="32"/>
        <v>0</v>
      </c>
    </row>
    <row r="110" spans="1:11" ht="15.75" thickBot="1">
      <c r="A110" s="66" t="s">
        <v>44</v>
      </c>
      <c r="B110" s="69" t="s">
        <v>19</v>
      </c>
      <c r="C110" s="72" t="s">
        <v>53</v>
      </c>
      <c r="D110" s="5" t="s">
        <v>11</v>
      </c>
      <c r="E110" s="40">
        <f>E112+E113</f>
        <v>7510.2000000000007</v>
      </c>
      <c r="F110" s="40">
        <f t="shared" ref="F110:J110" si="33">F112+F113</f>
        <v>0</v>
      </c>
      <c r="G110" s="40">
        <f t="shared" si="33"/>
        <v>0</v>
      </c>
      <c r="H110" s="40">
        <f t="shared" si="33"/>
        <v>0</v>
      </c>
      <c r="I110" s="40">
        <f t="shared" si="33"/>
        <v>0</v>
      </c>
      <c r="J110" s="40">
        <f t="shared" si="33"/>
        <v>0</v>
      </c>
      <c r="K110" s="39">
        <f t="shared" si="32"/>
        <v>7510.2000000000007</v>
      </c>
    </row>
    <row r="111" spans="1:11" ht="23.25" thickBot="1">
      <c r="A111" s="67"/>
      <c r="B111" s="70"/>
      <c r="C111" s="73"/>
      <c r="D111" s="6" t="s">
        <v>12</v>
      </c>
      <c r="E111" s="41">
        <v>0</v>
      </c>
      <c r="F111" s="35">
        <v>0</v>
      </c>
      <c r="G111" s="35">
        <v>0</v>
      </c>
      <c r="H111" s="35">
        <v>0</v>
      </c>
      <c r="I111" s="35">
        <v>0</v>
      </c>
      <c r="J111" s="35">
        <v>0</v>
      </c>
      <c r="K111" s="39">
        <f t="shared" si="32"/>
        <v>0</v>
      </c>
    </row>
    <row r="112" spans="1:11" ht="23.25" thickBot="1">
      <c r="A112" s="67"/>
      <c r="B112" s="70"/>
      <c r="C112" s="73"/>
      <c r="D112" s="6" t="s">
        <v>13</v>
      </c>
      <c r="E112" s="41">
        <f>E117+E122</f>
        <v>7134.6</v>
      </c>
      <c r="F112" s="35">
        <v>0</v>
      </c>
      <c r="G112" s="35">
        <v>0</v>
      </c>
      <c r="H112" s="35">
        <v>0</v>
      </c>
      <c r="I112" s="35">
        <v>0</v>
      </c>
      <c r="J112" s="35">
        <v>0</v>
      </c>
      <c r="K112" s="39">
        <f t="shared" si="32"/>
        <v>7134.6</v>
      </c>
    </row>
    <row r="113" spans="1:11" ht="23.25" thickBot="1">
      <c r="A113" s="67"/>
      <c r="B113" s="70"/>
      <c r="C113" s="73"/>
      <c r="D113" s="7" t="s">
        <v>14</v>
      </c>
      <c r="E113" s="41">
        <f>E118+E123</f>
        <v>375.6</v>
      </c>
      <c r="F113" s="35">
        <v>0</v>
      </c>
      <c r="G113" s="35">
        <v>0</v>
      </c>
      <c r="H113" s="35">
        <v>0</v>
      </c>
      <c r="I113" s="35">
        <v>0</v>
      </c>
      <c r="J113" s="35">
        <v>0</v>
      </c>
      <c r="K113" s="39">
        <f t="shared" si="32"/>
        <v>375.6</v>
      </c>
    </row>
    <row r="114" spans="1:11" ht="34.5" thickBot="1">
      <c r="A114" s="68"/>
      <c r="B114" s="71"/>
      <c r="C114" s="74"/>
      <c r="D114" s="8" t="s">
        <v>15</v>
      </c>
      <c r="E114" s="41">
        <v>0</v>
      </c>
      <c r="F114" s="33">
        <v>0</v>
      </c>
      <c r="G114" s="33">
        <v>0</v>
      </c>
      <c r="H114" s="33">
        <v>0</v>
      </c>
      <c r="I114" s="33">
        <v>0</v>
      </c>
      <c r="J114" s="33">
        <v>0</v>
      </c>
      <c r="K114" s="39">
        <f t="shared" si="32"/>
        <v>0</v>
      </c>
    </row>
    <row r="115" spans="1:11" ht="15.75" thickBot="1">
      <c r="A115" s="66" t="s">
        <v>66</v>
      </c>
      <c r="B115" s="69" t="s">
        <v>19</v>
      </c>
      <c r="C115" s="72" t="s">
        <v>57</v>
      </c>
      <c r="D115" s="5" t="s">
        <v>11</v>
      </c>
      <c r="E115" s="40">
        <f>E117+E118</f>
        <v>3755.1000000000004</v>
      </c>
      <c r="F115" s="40">
        <f t="shared" ref="F115:J115" si="34">F117+F118</f>
        <v>0</v>
      </c>
      <c r="G115" s="40">
        <f t="shared" si="34"/>
        <v>0</v>
      </c>
      <c r="H115" s="40">
        <f t="shared" si="34"/>
        <v>0</v>
      </c>
      <c r="I115" s="40">
        <f t="shared" si="34"/>
        <v>0</v>
      </c>
      <c r="J115" s="40">
        <f t="shared" si="34"/>
        <v>0</v>
      </c>
      <c r="K115" s="39">
        <f t="shared" si="32"/>
        <v>3755.1000000000004</v>
      </c>
    </row>
    <row r="116" spans="1:11" ht="23.25" thickBot="1">
      <c r="A116" s="67"/>
      <c r="B116" s="70"/>
      <c r="C116" s="73"/>
      <c r="D116" s="6" t="s">
        <v>12</v>
      </c>
      <c r="E116" s="41">
        <v>0</v>
      </c>
      <c r="F116" s="35">
        <v>0</v>
      </c>
      <c r="G116" s="35">
        <v>0</v>
      </c>
      <c r="H116" s="35">
        <v>0</v>
      </c>
      <c r="I116" s="35">
        <v>0</v>
      </c>
      <c r="J116" s="35">
        <v>0</v>
      </c>
      <c r="K116" s="39">
        <f t="shared" si="32"/>
        <v>0</v>
      </c>
    </row>
    <row r="117" spans="1:11" ht="23.25" thickBot="1">
      <c r="A117" s="67"/>
      <c r="B117" s="70"/>
      <c r="C117" s="73"/>
      <c r="D117" s="6" t="s">
        <v>13</v>
      </c>
      <c r="E117" s="41">
        <v>3567.3</v>
      </c>
      <c r="F117" s="35">
        <v>0</v>
      </c>
      <c r="G117" s="35">
        <v>0</v>
      </c>
      <c r="H117" s="35">
        <v>0</v>
      </c>
      <c r="I117" s="35">
        <v>0</v>
      </c>
      <c r="J117" s="35">
        <v>0</v>
      </c>
      <c r="K117" s="39">
        <f t="shared" si="32"/>
        <v>3567.3</v>
      </c>
    </row>
    <row r="118" spans="1:11" ht="23.25" thickBot="1">
      <c r="A118" s="67"/>
      <c r="B118" s="70"/>
      <c r="C118" s="73"/>
      <c r="D118" s="7" t="s">
        <v>14</v>
      </c>
      <c r="E118" s="41">
        <v>187.8</v>
      </c>
      <c r="F118" s="35">
        <v>0</v>
      </c>
      <c r="G118" s="35">
        <v>0</v>
      </c>
      <c r="H118" s="35">
        <v>0</v>
      </c>
      <c r="I118" s="35">
        <v>0</v>
      </c>
      <c r="J118" s="35">
        <v>0</v>
      </c>
      <c r="K118" s="39">
        <f t="shared" si="32"/>
        <v>187.8</v>
      </c>
    </row>
    <row r="119" spans="1:11" ht="34.5" thickBot="1">
      <c r="A119" s="68"/>
      <c r="B119" s="71"/>
      <c r="C119" s="74"/>
      <c r="D119" s="8" t="s">
        <v>15</v>
      </c>
      <c r="E119" s="41">
        <v>0</v>
      </c>
      <c r="F119" s="33">
        <v>0</v>
      </c>
      <c r="G119" s="33">
        <v>0</v>
      </c>
      <c r="H119" s="33">
        <v>0</v>
      </c>
      <c r="I119" s="33">
        <v>0</v>
      </c>
      <c r="J119" s="33">
        <v>0</v>
      </c>
      <c r="K119" s="39">
        <f t="shared" si="32"/>
        <v>0</v>
      </c>
    </row>
    <row r="120" spans="1:11" ht="15.75" thickBot="1">
      <c r="A120" s="66" t="s">
        <v>67</v>
      </c>
      <c r="B120" s="69" t="s">
        <v>19</v>
      </c>
      <c r="C120" s="72" t="s">
        <v>56</v>
      </c>
      <c r="D120" s="5" t="s">
        <v>11</v>
      </c>
      <c r="E120" s="40">
        <f>E122+E123</f>
        <v>3755.1000000000004</v>
      </c>
      <c r="F120" s="40">
        <f t="shared" ref="F120:J120" si="35">F122+F123</f>
        <v>0</v>
      </c>
      <c r="G120" s="40">
        <f t="shared" si="35"/>
        <v>0</v>
      </c>
      <c r="H120" s="40">
        <f t="shared" si="35"/>
        <v>0</v>
      </c>
      <c r="I120" s="40">
        <f t="shared" si="35"/>
        <v>0</v>
      </c>
      <c r="J120" s="40">
        <f t="shared" si="35"/>
        <v>0</v>
      </c>
      <c r="K120" s="39">
        <f t="shared" si="32"/>
        <v>3755.1000000000004</v>
      </c>
    </row>
    <row r="121" spans="1:11" ht="23.25" thickBot="1">
      <c r="A121" s="67"/>
      <c r="B121" s="70"/>
      <c r="C121" s="73"/>
      <c r="D121" s="6" t="s">
        <v>12</v>
      </c>
      <c r="E121" s="41">
        <v>0</v>
      </c>
      <c r="F121" s="35">
        <v>0</v>
      </c>
      <c r="G121" s="35">
        <v>0</v>
      </c>
      <c r="H121" s="35">
        <v>0</v>
      </c>
      <c r="I121" s="35">
        <v>0</v>
      </c>
      <c r="J121" s="35">
        <v>0</v>
      </c>
      <c r="K121" s="39">
        <f t="shared" si="32"/>
        <v>0</v>
      </c>
    </row>
    <row r="122" spans="1:11" ht="23.25" thickBot="1">
      <c r="A122" s="67"/>
      <c r="B122" s="70"/>
      <c r="C122" s="73"/>
      <c r="D122" s="6" t="s">
        <v>13</v>
      </c>
      <c r="E122" s="41">
        <v>3567.3</v>
      </c>
      <c r="F122" s="35">
        <v>0</v>
      </c>
      <c r="G122" s="35">
        <v>0</v>
      </c>
      <c r="H122" s="35">
        <v>0</v>
      </c>
      <c r="I122" s="35">
        <v>0</v>
      </c>
      <c r="J122" s="35">
        <v>0</v>
      </c>
      <c r="K122" s="39">
        <f t="shared" si="32"/>
        <v>3567.3</v>
      </c>
    </row>
    <row r="123" spans="1:11" ht="23.25" thickBot="1">
      <c r="A123" s="67"/>
      <c r="B123" s="70"/>
      <c r="C123" s="73"/>
      <c r="D123" s="7" t="s">
        <v>14</v>
      </c>
      <c r="E123" s="41">
        <v>187.8</v>
      </c>
      <c r="F123" s="35">
        <v>0</v>
      </c>
      <c r="G123" s="35">
        <v>0</v>
      </c>
      <c r="H123" s="35">
        <v>0</v>
      </c>
      <c r="I123" s="35">
        <v>0</v>
      </c>
      <c r="J123" s="35">
        <v>0</v>
      </c>
      <c r="K123" s="39">
        <f t="shared" si="32"/>
        <v>187.8</v>
      </c>
    </row>
    <row r="124" spans="1:11" ht="34.5" thickBot="1">
      <c r="A124" s="68"/>
      <c r="B124" s="71"/>
      <c r="C124" s="74"/>
      <c r="D124" s="8" t="s">
        <v>15</v>
      </c>
      <c r="E124" s="41">
        <v>0</v>
      </c>
      <c r="F124" s="33">
        <v>0</v>
      </c>
      <c r="G124" s="33">
        <v>0</v>
      </c>
      <c r="H124" s="33">
        <v>0</v>
      </c>
      <c r="I124" s="33">
        <v>0</v>
      </c>
      <c r="J124" s="33">
        <v>0</v>
      </c>
      <c r="K124" s="39">
        <f t="shared" si="32"/>
        <v>0</v>
      </c>
    </row>
    <row r="125" spans="1:11" ht="15.75" thickBot="1">
      <c r="A125" s="66" t="s">
        <v>54</v>
      </c>
      <c r="B125" s="69" t="s">
        <v>19</v>
      </c>
      <c r="C125" s="72" t="s">
        <v>73</v>
      </c>
      <c r="D125" s="5" t="s">
        <v>11</v>
      </c>
      <c r="E125" s="40">
        <f>E127+E128</f>
        <v>533.75</v>
      </c>
      <c r="F125" s="40">
        <f t="shared" ref="F125:J125" si="36">F127+F128</f>
        <v>0</v>
      </c>
      <c r="G125" s="40">
        <f t="shared" si="36"/>
        <v>0</v>
      </c>
      <c r="H125" s="40">
        <f t="shared" si="36"/>
        <v>0</v>
      </c>
      <c r="I125" s="40">
        <f t="shared" si="36"/>
        <v>0</v>
      </c>
      <c r="J125" s="40">
        <f t="shared" si="36"/>
        <v>0</v>
      </c>
      <c r="K125" s="39">
        <f t="shared" ref="K125:K129" si="37">SUM(E125:J125)</f>
        <v>533.75</v>
      </c>
    </row>
    <row r="126" spans="1:11" ht="23.25" thickBot="1">
      <c r="A126" s="67"/>
      <c r="B126" s="70"/>
      <c r="C126" s="73"/>
      <c r="D126" s="6" t="s">
        <v>12</v>
      </c>
      <c r="E126" s="41">
        <v>0</v>
      </c>
      <c r="F126" s="35">
        <v>0</v>
      </c>
      <c r="G126" s="35">
        <v>0</v>
      </c>
      <c r="H126" s="35">
        <v>0</v>
      </c>
      <c r="I126" s="35">
        <v>0</v>
      </c>
      <c r="J126" s="35">
        <v>0</v>
      </c>
      <c r="K126" s="39">
        <f t="shared" si="37"/>
        <v>0</v>
      </c>
    </row>
    <row r="127" spans="1:11" ht="23.25" thickBot="1">
      <c r="A127" s="67"/>
      <c r="B127" s="70"/>
      <c r="C127" s="73"/>
      <c r="D127" s="6" t="s">
        <v>13</v>
      </c>
      <c r="E127" s="41">
        <v>0</v>
      </c>
      <c r="F127" s="35">
        <v>0</v>
      </c>
      <c r="G127" s="35">
        <v>0</v>
      </c>
      <c r="H127" s="35">
        <v>0</v>
      </c>
      <c r="I127" s="35">
        <v>0</v>
      </c>
      <c r="J127" s="35">
        <v>0</v>
      </c>
      <c r="K127" s="39">
        <f t="shared" si="37"/>
        <v>0</v>
      </c>
    </row>
    <row r="128" spans="1:11" ht="23.25" thickBot="1">
      <c r="A128" s="67"/>
      <c r="B128" s="70"/>
      <c r="C128" s="73"/>
      <c r="D128" s="7" t="s">
        <v>14</v>
      </c>
      <c r="E128" s="41">
        <v>533.75</v>
      </c>
      <c r="F128" s="35">
        <v>0</v>
      </c>
      <c r="G128" s="35">
        <v>0</v>
      </c>
      <c r="H128" s="35">
        <v>0</v>
      </c>
      <c r="I128" s="35">
        <v>0</v>
      </c>
      <c r="J128" s="35">
        <v>0</v>
      </c>
      <c r="K128" s="39">
        <f t="shared" si="37"/>
        <v>533.75</v>
      </c>
    </row>
    <row r="129" spans="1:11" ht="50.25" customHeight="1" thickBot="1">
      <c r="A129" s="68"/>
      <c r="B129" s="71"/>
      <c r="C129" s="74"/>
      <c r="D129" s="8" t="s">
        <v>15</v>
      </c>
      <c r="E129" s="41">
        <v>0</v>
      </c>
      <c r="F129" s="33">
        <v>0</v>
      </c>
      <c r="G129" s="33">
        <v>0</v>
      </c>
      <c r="H129" s="33">
        <v>0</v>
      </c>
      <c r="I129" s="33">
        <v>0</v>
      </c>
      <c r="J129" s="33">
        <v>0</v>
      </c>
      <c r="K129" s="39">
        <f t="shared" si="37"/>
        <v>0</v>
      </c>
    </row>
    <row r="130" spans="1:11" ht="15.75" thickBot="1">
      <c r="A130" s="66" t="s">
        <v>58</v>
      </c>
      <c r="B130" s="69" t="s">
        <v>19</v>
      </c>
      <c r="C130" s="72" t="s">
        <v>60</v>
      </c>
      <c r="D130" s="5" t="s">
        <v>11</v>
      </c>
      <c r="E130" s="40">
        <f>E132+E133</f>
        <v>0</v>
      </c>
      <c r="F130" s="40">
        <f t="shared" ref="F130:J130" si="38">F132+F133</f>
        <v>0</v>
      </c>
      <c r="G130" s="40">
        <f>G131+G132+G133</f>
        <v>97000</v>
      </c>
      <c r="H130" s="40">
        <f t="shared" si="38"/>
        <v>0</v>
      </c>
      <c r="I130" s="40">
        <f t="shared" si="38"/>
        <v>0</v>
      </c>
      <c r="J130" s="40">
        <f t="shared" si="38"/>
        <v>0</v>
      </c>
      <c r="K130" s="39">
        <f t="shared" ref="K130:K134" si="39">SUM(E130:J130)</f>
        <v>97000</v>
      </c>
    </row>
    <row r="131" spans="1:11" ht="23.25" thickBot="1">
      <c r="A131" s="67"/>
      <c r="B131" s="70"/>
      <c r="C131" s="73"/>
      <c r="D131" s="6" t="s">
        <v>12</v>
      </c>
      <c r="E131" s="41">
        <v>0</v>
      </c>
      <c r="F131" s="35">
        <v>0</v>
      </c>
      <c r="G131" s="35">
        <v>62095.96</v>
      </c>
      <c r="H131" s="35">
        <v>0</v>
      </c>
      <c r="I131" s="35">
        <v>0</v>
      </c>
      <c r="J131" s="35">
        <v>0</v>
      </c>
      <c r="K131" s="39">
        <f t="shared" si="39"/>
        <v>62095.96</v>
      </c>
    </row>
    <row r="132" spans="1:11" ht="23.25" thickBot="1">
      <c r="A132" s="67"/>
      <c r="B132" s="70"/>
      <c r="C132" s="73"/>
      <c r="D132" s="6" t="s">
        <v>13</v>
      </c>
      <c r="E132" s="41">
        <v>0</v>
      </c>
      <c r="F132" s="35">
        <v>0</v>
      </c>
      <c r="G132" s="35">
        <v>33044.04</v>
      </c>
      <c r="H132" s="35">
        <v>0</v>
      </c>
      <c r="I132" s="35">
        <v>0</v>
      </c>
      <c r="J132" s="35">
        <v>0</v>
      </c>
      <c r="K132" s="39">
        <f t="shared" si="39"/>
        <v>33044.04</v>
      </c>
    </row>
    <row r="133" spans="1:11" ht="23.25" thickBot="1">
      <c r="A133" s="67"/>
      <c r="B133" s="70"/>
      <c r="C133" s="73"/>
      <c r="D133" s="7" t="s">
        <v>14</v>
      </c>
      <c r="E133" s="41">
        <v>0</v>
      </c>
      <c r="F133" s="35">
        <v>0</v>
      </c>
      <c r="G133" s="35">
        <v>1860</v>
      </c>
      <c r="H133" s="35">
        <v>0</v>
      </c>
      <c r="I133" s="35">
        <v>0</v>
      </c>
      <c r="J133" s="35">
        <v>0</v>
      </c>
      <c r="K133" s="39">
        <f t="shared" si="39"/>
        <v>1860</v>
      </c>
    </row>
    <row r="134" spans="1:11" ht="34.5" thickBot="1">
      <c r="A134" s="68"/>
      <c r="B134" s="71"/>
      <c r="C134" s="74"/>
      <c r="D134" s="8" t="s">
        <v>15</v>
      </c>
      <c r="E134" s="41">
        <v>0</v>
      </c>
      <c r="F134" s="33">
        <v>0</v>
      </c>
      <c r="G134" s="33">
        <v>0</v>
      </c>
      <c r="H134" s="33">
        <v>0</v>
      </c>
      <c r="I134" s="33">
        <v>0</v>
      </c>
      <c r="J134" s="33">
        <v>0</v>
      </c>
      <c r="K134" s="39">
        <f t="shared" si="39"/>
        <v>0</v>
      </c>
    </row>
    <row r="135" spans="1:11" ht="15.75" thickBot="1">
      <c r="A135" s="66" t="s">
        <v>59</v>
      </c>
      <c r="B135" s="69" t="s">
        <v>19</v>
      </c>
      <c r="C135" s="72" t="s">
        <v>63</v>
      </c>
      <c r="D135" s="5" t="s">
        <v>11</v>
      </c>
      <c r="E135" s="40">
        <f>E137+E138</f>
        <v>719.8</v>
      </c>
      <c r="F135" s="40">
        <f t="shared" ref="F135:J135" si="40">F137+F138</f>
        <v>469.9</v>
      </c>
      <c r="G135" s="40">
        <f t="shared" si="40"/>
        <v>0</v>
      </c>
      <c r="H135" s="40">
        <f t="shared" si="40"/>
        <v>0</v>
      </c>
      <c r="I135" s="40">
        <f t="shared" si="40"/>
        <v>0</v>
      </c>
      <c r="J135" s="40">
        <f t="shared" si="40"/>
        <v>0</v>
      </c>
      <c r="K135" s="39">
        <f t="shared" ref="K135:K139" si="41">SUM(E135:J135)</f>
        <v>1189.6999999999998</v>
      </c>
    </row>
    <row r="136" spans="1:11" ht="23.25" thickBot="1">
      <c r="A136" s="67"/>
      <c r="B136" s="70"/>
      <c r="C136" s="73"/>
      <c r="D136" s="6" t="s">
        <v>12</v>
      </c>
      <c r="E136" s="41">
        <v>0</v>
      </c>
      <c r="F136" s="35">
        <v>0</v>
      </c>
      <c r="G136" s="35">
        <v>0</v>
      </c>
      <c r="H136" s="35">
        <v>0</v>
      </c>
      <c r="I136" s="35">
        <v>0</v>
      </c>
      <c r="J136" s="35">
        <v>0</v>
      </c>
      <c r="K136" s="39">
        <f t="shared" si="41"/>
        <v>0</v>
      </c>
    </row>
    <row r="137" spans="1:11" ht="23.25" thickBot="1">
      <c r="A137" s="67"/>
      <c r="B137" s="70"/>
      <c r="C137" s="73"/>
      <c r="D137" s="6" t="s">
        <v>13</v>
      </c>
      <c r="E137" s="41">
        <v>0</v>
      </c>
      <c r="F137" s="35">
        <v>0</v>
      </c>
      <c r="G137" s="35">
        <v>0</v>
      </c>
      <c r="H137" s="35">
        <v>0</v>
      </c>
      <c r="I137" s="35">
        <v>0</v>
      </c>
      <c r="J137" s="35">
        <v>0</v>
      </c>
      <c r="K137" s="39">
        <f t="shared" si="41"/>
        <v>0</v>
      </c>
    </row>
    <row r="138" spans="1:11" ht="23.25" thickBot="1">
      <c r="A138" s="67"/>
      <c r="B138" s="70"/>
      <c r="C138" s="73"/>
      <c r="D138" s="7" t="s">
        <v>14</v>
      </c>
      <c r="E138" s="41">
        <f>E140+E141</f>
        <v>719.8</v>
      </c>
      <c r="F138" s="35">
        <f>F140+F141</f>
        <v>469.9</v>
      </c>
      <c r="G138" s="35">
        <v>0</v>
      </c>
      <c r="H138" s="35">
        <v>0</v>
      </c>
      <c r="I138" s="35">
        <v>0</v>
      </c>
      <c r="J138" s="35">
        <v>0</v>
      </c>
      <c r="K138" s="39">
        <f t="shared" si="41"/>
        <v>1189.6999999999998</v>
      </c>
    </row>
    <row r="139" spans="1:11" ht="34.5" thickBot="1">
      <c r="A139" s="68"/>
      <c r="B139" s="71"/>
      <c r="C139" s="74"/>
      <c r="D139" s="8" t="s">
        <v>15</v>
      </c>
      <c r="E139" s="41">
        <v>0</v>
      </c>
      <c r="F139" s="33">
        <v>0</v>
      </c>
      <c r="G139" s="33">
        <v>0</v>
      </c>
      <c r="H139" s="33">
        <v>0</v>
      </c>
      <c r="I139" s="33">
        <v>0</v>
      </c>
      <c r="J139" s="33">
        <v>0</v>
      </c>
      <c r="K139" s="39">
        <f t="shared" si="41"/>
        <v>0</v>
      </c>
    </row>
    <row r="140" spans="1:11" ht="23.25" thickBot="1">
      <c r="A140" s="43" t="s">
        <v>68</v>
      </c>
      <c r="B140" s="42"/>
      <c r="C140" s="44" t="s">
        <v>51</v>
      </c>
      <c r="D140" s="7" t="s">
        <v>14</v>
      </c>
      <c r="E140" s="45">
        <v>250</v>
      </c>
      <c r="F140" s="33">
        <v>0</v>
      </c>
      <c r="G140" s="33">
        <v>0</v>
      </c>
      <c r="H140" s="33">
        <v>0</v>
      </c>
      <c r="I140" s="33">
        <v>0</v>
      </c>
      <c r="J140" s="33">
        <v>0</v>
      </c>
      <c r="K140" s="46">
        <f>SUM(E140:J140)</f>
        <v>250</v>
      </c>
    </row>
    <row r="141" spans="1:11" ht="23.25" thickBot="1">
      <c r="A141" s="43" t="s">
        <v>69</v>
      </c>
      <c r="B141" s="42"/>
      <c r="C141" s="44" t="s">
        <v>61</v>
      </c>
      <c r="D141" s="8" t="s">
        <v>14</v>
      </c>
      <c r="E141" s="45">
        <v>469.8</v>
      </c>
      <c r="F141" s="41">
        <v>469.9</v>
      </c>
      <c r="G141" s="33">
        <v>0</v>
      </c>
      <c r="H141" s="33">
        <v>0</v>
      </c>
      <c r="I141" s="33">
        <v>0</v>
      </c>
      <c r="J141" s="33">
        <v>0</v>
      </c>
      <c r="K141" s="46">
        <f>SUM(E141:J141)</f>
        <v>939.7</v>
      </c>
    </row>
  </sheetData>
  <mergeCells count="84">
    <mergeCell ref="A135:A139"/>
    <mergeCell ref="B135:B139"/>
    <mergeCell ref="C135:C139"/>
    <mergeCell ref="A58:A62"/>
    <mergeCell ref="B58:B62"/>
    <mergeCell ref="C58:C62"/>
    <mergeCell ref="A125:A129"/>
    <mergeCell ref="B125:B129"/>
    <mergeCell ref="C125:C129"/>
    <mergeCell ref="A130:A134"/>
    <mergeCell ref="B130:B134"/>
    <mergeCell ref="C130:C134"/>
    <mergeCell ref="A100:A104"/>
    <mergeCell ref="B100:B104"/>
    <mergeCell ref="C100:C104"/>
    <mergeCell ref="A84:A88"/>
    <mergeCell ref="H1:K1"/>
    <mergeCell ref="A95:A99"/>
    <mergeCell ref="B95:B99"/>
    <mergeCell ref="C95:C99"/>
    <mergeCell ref="A64:A68"/>
    <mergeCell ref="B64:B68"/>
    <mergeCell ref="C64:C68"/>
    <mergeCell ref="C69:C73"/>
    <mergeCell ref="A6:K6"/>
    <mergeCell ref="A24:A28"/>
    <mergeCell ref="B24:B28"/>
    <mergeCell ref="C24:C28"/>
    <mergeCell ref="A29:A33"/>
    <mergeCell ref="D7:D8"/>
    <mergeCell ref="A14:A18"/>
    <mergeCell ref="B14:B18"/>
    <mergeCell ref="C14:C18"/>
    <mergeCell ref="A19:A23"/>
    <mergeCell ref="A7:A8"/>
    <mergeCell ref="C7:C8"/>
    <mergeCell ref="A9:A13"/>
    <mergeCell ref="B7:B8"/>
    <mergeCell ref="B9:B13"/>
    <mergeCell ref="B19:B23"/>
    <mergeCell ref="C19:C23"/>
    <mergeCell ref="B84:B88"/>
    <mergeCell ref="C84:C88"/>
    <mergeCell ref="B29:B33"/>
    <mergeCell ref="C29:C33"/>
    <mergeCell ref="B44:B48"/>
    <mergeCell ref="C44:C48"/>
    <mergeCell ref="B49:B53"/>
    <mergeCell ref="C49:C53"/>
    <mergeCell ref="A44:A48"/>
    <mergeCell ref="A34:A38"/>
    <mergeCell ref="B34:B38"/>
    <mergeCell ref="C34:C38"/>
    <mergeCell ref="A39:A43"/>
    <mergeCell ref="B39:B43"/>
    <mergeCell ref="C39:C43"/>
    <mergeCell ref="E7:K7"/>
    <mergeCell ref="H5:K5"/>
    <mergeCell ref="H3:K3"/>
    <mergeCell ref="A89:A94"/>
    <mergeCell ref="B89:B94"/>
    <mergeCell ref="C89:C94"/>
    <mergeCell ref="B74:B78"/>
    <mergeCell ref="C74:C78"/>
    <mergeCell ref="A79:A83"/>
    <mergeCell ref="A69:A73"/>
    <mergeCell ref="A74:A78"/>
    <mergeCell ref="B69:B73"/>
    <mergeCell ref="B79:B83"/>
    <mergeCell ref="C79:C83"/>
    <mergeCell ref="C9:C13"/>
    <mergeCell ref="A49:A53"/>
    <mergeCell ref="A105:A109"/>
    <mergeCell ref="B105:B109"/>
    <mergeCell ref="C105:C109"/>
    <mergeCell ref="A110:A114"/>
    <mergeCell ref="B110:B114"/>
    <mergeCell ref="C110:C114"/>
    <mergeCell ref="A115:A119"/>
    <mergeCell ref="B115:B119"/>
    <mergeCell ref="C115:C119"/>
    <mergeCell ref="A120:A124"/>
    <mergeCell ref="B120:B124"/>
    <mergeCell ref="C120:C12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SpecGKHS</dc:creator>
  <cp:lastModifiedBy>SpecGKH1</cp:lastModifiedBy>
  <cp:lastPrinted>2025-03-14T05:51:07Z</cp:lastPrinted>
  <dcterms:created xsi:type="dcterms:W3CDTF">2020-10-13T10:16:43Z</dcterms:created>
  <dcterms:modified xsi:type="dcterms:W3CDTF">2025-03-14T05:52:47Z</dcterms:modified>
</cp:coreProperties>
</file>