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0" windowWidth="20055" windowHeight="7935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J61" i="1"/>
  <c r="J62"/>
  <c r="P64"/>
  <c r="P63"/>
  <c r="H61"/>
  <c r="H60" s="1"/>
  <c r="H59" s="1"/>
  <c r="P59" s="1"/>
  <c r="J34"/>
  <c r="I34"/>
  <c r="H9"/>
  <c r="K10"/>
  <c r="I25"/>
  <c r="J25"/>
  <c r="K25"/>
  <c r="H25"/>
  <c r="P33"/>
  <c r="P24"/>
  <c r="H50"/>
  <c r="P58"/>
  <c r="P34" l="1"/>
  <c r="P61"/>
  <c r="P60"/>
  <c r="P51"/>
  <c r="P52"/>
  <c r="P53"/>
  <c r="P54"/>
  <c r="P55"/>
  <c r="P56"/>
  <c r="P57"/>
  <c r="P50"/>
  <c r="G17" l="1"/>
  <c r="P49" l="1"/>
  <c r="P48"/>
  <c r="H34"/>
  <c r="P32"/>
  <c r="H11"/>
  <c r="I11"/>
  <c r="J11"/>
  <c r="G11"/>
  <c r="P31"/>
  <c r="P30"/>
  <c r="P29"/>
  <c r="P28"/>
  <c r="P27"/>
  <c r="P23"/>
  <c r="P22"/>
  <c r="P21"/>
  <c r="H17"/>
  <c r="I17"/>
  <c r="J17"/>
  <c r="K17"/>
  <c r="L17"/>
  <c r="M17"/>
  <c r="N17"/>
  <c r="O17"/>
  <c r="K11"/>
  <c r="L11"/>
  <c r="M11"/>
  <c r="N11"/>
  <c r="O11"/>
  <c r="P36"/>
  <c r="K34"/>
  <c r="K9" s="1"/>
  <c r="L34"/>
  <c r="M34"/>
  <c r="N34"/>
  <c r="O34"/>
  <c r="P26"/>
  <c r="G25"/>
  <c r="I10" l="1"/>
  <c r="J10"/>
  <c r="J9" s="1"/>
  <c r="H10"/>
  <c r="L10"/>
  <c r="L9" s="1"/>
  <c r="P25"/>
  <c r="M10"/>
  <c r="M9" s="1"/>
  <c r="N10"/>
  <c r="N9" s="1"/>
  <c r="O10"/>
  <c r="O9" s="1"/>
  <c r="P47"/>
  <c r="F34"/>
  <c r="P45"/>
  <c r="G39"/>
  <c r="P39" l="1"/>
  <c r="G34"/>
  <c r="P18"/>
  <c r="P19"/>
  <c r="P20"/>
  <c r="F17"/>
  <c r="P17" s="1"/>
  <c r="G10"/>
  <c r="P38" l="1"/>
  <c r="P14"/>
  <c r="P12"/>
  <c r="P13"/>
  <c r="P15"/>
  <c r="P16"/>
  <c r="G9" l="1"/>
  <c r="I9"/>
  <c r="E11"/>
  <c r="E10" s="1"/>
  <c r="F11"/>
  <c r="F10" s="1"/>
  <c r="F9" s="1"/>
  <c r="P10" l="1"/>
  <c r="P11"/>
  <c r="E34" l="1"/>
  <c r="P35"/>
  <c r="E9" l="1"/>
  <c r="P9" s="1"/>
</calcChain>
</file>

<file path=xl/sharedStrings.xml><?xml version="1.0" encoding="utf-8"?>
<sst xmlns="http://schemas.openxmlformats.org/spreadsheetml/2006/main" count="166" uniqueCount="94">
  <si>
    <t>к муниципальной программе</t>
  </si>
  <si>
    <t>№ п/п</t>
  </si>
  <si>
    <t>Статус</t>
  </si>
  <si>
    <t>Расходы (факт, прогноз), тыс. рублей</t>
  </si>
  <si>
    <t>2024 прогноз</t>
  </si>
  <si>
    <t>итого</t>
  </si>
  <si>
    <t>Муниципальная программа</t>
  </si>
  <si>
    <t>«Создание безопасных и благоприятных условий жизнедеятельности в Белохолуницком районе»</t>
  </si>
  <si>
    <t>I</t>
  </si>
  <si>
    <t>Подпрограмма</t>
  </si>
  <si>
    <t>«Охрана окружающей среды в Белохолуницком районе»</t>
  </si>
  <si>
    <t>Мероприятие</t>
  </si>
  <si>
    <t>Создание мест (площадок) накопления твердых коммунальных отходов</t>
  </si>
  <si>
    <t>III</t>
  </si>
  <si>
    <t>Организация в границах сельских поселений расходов на ТКО, водо- и теплоснабжение</t>
  </si>
  <si>
    <t>Ракаловское сельское поселение</t>
  </si>
  <si>
    <t>Аренда контейнеров для сбора твердых коммунальных отходов</t>
  </si>
  <si>
    <t>Разработка проектной документации по созданию мест (площадок) накопления твердых коммунальных отходов</t>
  </si>
  <si>
    <t>Транспорные услуги</t>
  </si>
  <si>
    <t>Выплаты гражданам вознаграждения за добытых волков на территории Белохолуницкого района</t>
  </si>
  <si>
    <t>2020               факт</t>
  </si>
  <si>
    <t xml:space="preserve">Осуществление части полномочий по организации ритуальных услуг
</t>
  </si>
  <si>
    <t>администрация района</t>
  </si>
  <si>
    <t>Расходы на реализацию муниципальной программы за счет средств местного бюджета</t>
  </si>
  <si>
    <t>Приложение № 3</t>
  </si>
  <si>
    <t>администрация Белохолуницкого муниципального района (далее - администрация района)</t>
  </si>
  <si>
    <t xml:space="preserve">Главный распорядитель 
бюджетных средств
</t>
  </si>
  <si>
    <t>Наименование муниципальной программы, подпрограммы, отдельного мероприятия</t>
  </si>
  <si>
    <t>Приобретение контейнеров для сбора твердых коммунальных отходов</t>
  </si>
  <si>
    <t>Возмещение затрат на погребение отдельных категорий умерших граждан</t>
  </si>
  <si>
    <t>Межбюджетные трансферты на обеспечение софинансирования субсидий, полученных из других бюджетов (ликвидация свалок)</t>
  </si>
  <si>
    <t>Всехсвятское сельское поселение</t>
  </si>
  <si>
    <t>Гуренское сельское поселение</t>
  </si>
  <si>
    <t>Троицкое сельское поселение</t>
  </si>
  <si>
    <t>Межбюджетные трансферты на инвестиционные программы и проекты развития общественной инфраструктуры муниципальных образований Кировской области</t>
  </si>
  <si>
    <t>2021              факт</t>
  </si>
  <si>
    <t>Разработка схем газоснабжения населенных пунктов</t>
  </si>
  <si>
    <t>Межбюджетные трансферты, на реализацию природоохранных мероприятий, бюджету поселения из  бюджета Белохолуницкого муниципального района</t>
  </si>
  <si>
    <t>Прокопьевское сельское поселение</t>
  </si>
  <si>
    <t>2025 прогноз</t>
  </si>
  <si>
    <t>2026 прогноз</t>
  </si>
  <si>
    <t>2027 прогноз</t>
  </si>
  <si>
    <t>2028 прогноз</t>
  </si>
  <si>
    <t>2029 прогноз</t>
  </si>
  <si>
    <t>2030 прогноз</t>
  </si>
  <si>
    <t>Мероприятия, не вошедшие в подпрограммы</t>
  </si>
  <si>
    <t>Быдановское сельское поселение</t>
  </si>
  <si>
    <t>Поломское сельское поселение</t>
  </si>
  <si>
    <t>Дубровское сельское поселение</t>
  </si>
  <si>
    <t>Климковское сельское поселение</t>
  </si>
  <si>
    <t>Белохолуницкое городское поселение</t>
  </si>
  <si>
    <t>Инвестиционные программы и проекты развития общественной инфраструктуры муниципальных образований Кировской области</t>
  </si>
  <si>
    <t>6.1.</t>
  </si>
  <si>
    <t>Ремонт водопроводных сетей по ул. Железнодорожная, ул. Свободы, ул. Советская, ул. Коммуны, ул. Юбилейная, ул. Набережная п. Подрезчиха                  Белохолуницкого района, протяженностью 1044 метра.</t>
  </si>
  <si>
    <t>2022 факт</t>
  </si>
  <si>
    <t>Межбюджетные трансферты (реализация инициативных проектов)</t>
  </si>
  <si>
    <t>Подрезчихинское сельское поселение</t>
  </si>
  <si>
    <t>2023             факт</t>
  </si>
  <si>
    <t xml:space="preserve">Субсидия в целях финансового обеспечения в рамках концессионного соглашения </t>
  </si>
  <si>
    <t>7.1</t>
  </si>
  <si>
    <t>7.2</t>
  </si>
  <si>
    <t>7.3</t>
  </si>
  <si>
    <t>7.4</t>
  </si>
  <si>
    <t>7.5</t>
  </si>
  <si>
    <t>7.6</t>
  </si>
  <si>
    <t>7.7</t>
  </si>
  <si>
    <t>7.8</t>
  </si>
  <si>
    <t>4.1</t>
  </si>
  <si>
    <t>1.1</t>
  </si>
  <si>
    <t>1.2</t>
  </si>
  <si>
    <t>1.3</t>
  </si>
  <si>
    <t>1.4</t>
  </si>
  <si>
    <t>1.5</t>
  </si>
  <si>
    <t>2.1</t>
  </si>
  <si>
    <t>2.2</t>
  </si>
  <si>
    <t>2.3</t>
  </si>
  <si>
    <t>2.4</t>
  </si>
  <si>
    <t>2.5</t>
  </si>
  <si>
    <t>2.6</t>
  </si>
  <si>
    <t>4.2</t>
  </si>
  <si>
    <t>4.3</t>
  </si>
  <si>
    <t>4.4</t>
  </si>
  <si>
    <t>4.5</t>
  </si>
  <si>
    <t>4.6</t>
  </si>
  <si>
    <t>4.7</t>
  </si>
  <si>
    <t>4.8</t>
  </si>
  <si>
    <t>Реализация мероприятий, направленных на подготовку систем коммунальной инфрастркутуры к работе в осенне-зимний период</t>
  </si>
  <si>
    <t>Приобретение котла в котельную № 1 по ул. Энгельса
д. 49а с. Полом Белохолуницкого района Кировской
области</t>
  </si>
  <si>
    <t>Приобретение котла в котельную № 1 по ул. Ленина д.
1а п. Климковка Белохолуницкого района Кировской
области</t>
  </si>
  <si>
    <t>9.1</t>
  </si>
  <si>
    <t>9.1.1</t>
  </si>
  <si>
    <t>9.1.2</t>
  </si>
  <si>
    <t>Приобретение котлов в муниципальные котельные Белохолуницкого района Кировской области</t>
  </si>
  <si>
    <t>Приложение № 1</t>
  </si>
</sst>
</file>

<file path=xl/styles.xml><?xml version="1.0" encoding="utf-8"?>
<styleSheet xmlns="http://schemas.openxmlformats.org/spreadsheetml/2006/main">
  <numFmts count="3">
    <numFmt numFmtId="164" formatCode="0.000"/>
    <numFmt numFmtId="165" formatCode="0.00000"/>
    <numFmt numFmtId="166" formatCode="0.0000"/>
  </numFmts>
  <fonts count="12">
    <font>
      <sz val="11"/>
      <color theme="1"/>
      <name val="Calibri"/>
      <family val="2"/>
      <charset val="204"/>
      <scheme val="minor"/>
    </font>
    <font>
      <sz val="14"/>
      <color rgb="FF000000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9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5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/>
      <top style="medium">
        <color indexed="64"/>
      </top>
      <bottom/>
      <diagonal/>
    </border>
    <border>
      <left style="medium">
        <color rgb="FF000000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indexed="64"/>
      </left>
      <right style="medium">
        <color rgb="FF000000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rgb="FF000000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70">
    <xf numFmtId="0" fontId="0" fillId="0" borderId="0" xfId="0"/>
    <xf numFmtId="0" fontId="0" fillId="0" borderId="0" xfId="0" applyAlignment="1">
      <alignment horizontal="right"/>
    </xf>
    <xf numFmtId="0" fontId="2" fillId="0" borderId="0" xfId="0" applyFont="1" applyAlignment="1">
      <alignment horizontal="right" indent="15"/>
    </xf>
    <xf numFmtId="165" fontId="4" fillId="0" borderId="1" xfId="0" applyNumberFormat="1" applyFont="1" applyBorder="1" applyAlignment="1">
      <alignment vertical="top" wrapText="1"/>
    </xf>
    <xf numFmtId="166" fontId="4" fillId="0" borderId="1" xfId="0" applyNumberFormat="1" applyFont="1" applyBorder="1" applyAlignment="1">
      <alignment vertical="top" wrapText="1"/>
    </xf>
    <xf numFmtId="164" fontId="4" fillId="0" borderId="1" xfId="0" applyNumberFormat="1" applyFont="1" applyBorder="1" applyAlignment="1">
      <alignment vertical="top" wrapText="1"/>
    </xf>
    <xf numFmtId="164" fontId="5" fillId="0" borderId="1" xfId="0" applyNumberFormat="1" applyFont="1" applyBorder="1" applyAlignment="1">
      <alignment vertical="top" wrapText="1"/>
    </xf>
    <xf numFmtId="164" fontId="5" fillId="0" borderId="1" xfId="0" applyNumberFormat="1" applyFont="1" applyFill="1" applyBorder="1" applyAlignment="1">
      <alignment vertical="top" wrapText="1"/>
    </xf>
    <xf numFmtId="164" fontId="5" fillId="0" borderId="29" xfId="0" applyNumberFormat="1" applyFont="1" applyBorder="1" applyAlignment="1">
      <alignment vertical="top" wrapText="1"/>
    </xf>
    <xf numFmtId="166" fontId="4" fillId="0" borderId="1" xfId="0" applyNumberFormat="1" applyFont="1" applyFill="1" applyBorder="1" applyAlignment="1">
      <alignment vertical="top" wrapText="1"/>
    </xf>
    <xf numFmtId="164" fontId="6" fillId="0" borderId="28" xfId="0" applyNumberFormat="1" applyFont="1" applyBorder="1" applyAlignment="1">
      <alignment vertical="top"/>
    </xf>
    <xf numFmtId="164" fontId="6" fillId="0" borderId="10" xfId="0" applyNumberFormat="1" applyFont="1" applyFill="1" applyBorder="1" applyAlignment="1">
      <alignment vertical="top"/>
    </xf>
    <xf numFmtId="164" fontId="6" fillId="0" borderId="10" xfId="0" applyNumberFormat="1" applyFont="1" applyBorder="1" applyAlignment="1">
      <alignment vertical="top"/>
    </xf>
    <xf numFmtId="164" fontId="6" fillId="0" borderId="12" xfId="0" applyNumberFormat="1" applyFont="1" applyBorder="1" applyAlignment="1">
      <alignment vertical="top"/>
    </xf>
    <xf numFmtId="2" fontId="6" fillId="0" borderId="28" xfId="0" applyNumberFormat="1" applyFont="1" applyBorder="1" applyAlignment="1">
      <alignment vertical="top"/>
    </xf>
    <xf numFmtId="2" fontId="6" fillId="0" borderId="10" xfId="0" applyNumberFormat="1" applyFont="1" applyBorder="1" applyAlignment="1">
      <alignment vertical="top"/>
    </xf>
    <xf numFmtId="0" fontId="4" fillId="0" borderId="4" xfId="0" applyFont="1" applyBorder="1" applyAlignment="1">
      <alignment horizontal="center" vertical="top" wrapText="1"/>
    </xf>
    <xf numFmtId="0" fontId="4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12" xfId="0" applyFont="1" applyBorder="1" applyAlignment="1">
      <alignment vertical="top" wrapText="1"/>
    </xf>
    <xf numFmtId="0" fontId="4" fillId="0" borderId="29" xfId="0" applyFont="1" applyBorder="1" applyAlignment="1">
      <alignment horizontal="center" vertical="top" wrapText="1"/>
    </xf>
    <xf numFmtId="0" fontId="4" fillId="0" borderId="6" xfId="0" applyFont="1" applyBorder="1" applyAlignment="1">
      <alignment vertical="top" wrapText="1"/>
    </xf>
    <xf numFmtId="0" fontId="4" fillId="0" borderId="19" xfId="0" applyFont="1" applyBorder="1" applyAlignment="1">
      <alignment vertical="top" wrapText="1"/>
    </xf>
    <xf numFmtId="0" fontId="4" fillId="0" borderId="20" xfId="0" applyFont="1" applyBorder="1" applyAlignment="1">
      <alignment horizontal="center" vertical="top" wrapText="1"/>
    </xf>
    <xf numFmtId="0" fontId="4" fillId="0" borderId="15" xfId="0" applyFont="1" applyBorder="1" applyAlignment="1">
      <alignment vertical="top" wrapText="1"/>
    </xf>
    <xf numFmtId="0" fontId="4" fillId="0" borderId="31" xfId="0" applyFont="1" applyBorder="1" applyAlignment="1">
      <alignment horizontal="center" vertical="top" wrapText="1"/>
    </xf>
    <xf numFmtId="0" fontId="4" fillId="0" borderId="24" xfId="0" applyFont="1" applyBorder="1" applyAlignment="1">
      <alignment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30" xfId="0" applyFont="1" applyBorder="1" applyAlignment="1">
      <alignment horizontal="center" vertical="top" wrapText="1"/>
    </xf>
    <xf numFmtId="0" fontId="4" fillId="0" borderId="21" xfId="0" applyFont="1" applyBorder="1" applyAlignment="1">
      <alignment vertical="top" wrapText="1"/>
    </xf>
    <xf numFmtId="0" fontId="4" fillId="0" borderId="28" xfId="0" applyFont="1" applyFill="1" applyBorder="1" applyAlignment="1">
      <alignment horizontal="justify" vertical="top" wrapText="1"/>
    </xf>
    <xf numFmtId="0" fontId="4" fillId="0" borderId="10" xfId="0" applyFont="1" applyFill="1" applyBorder="1" applyAlignment="1">
      <alignment horizontal="center" vertical="top" wrapText="1"/>
    </xf>
    <xf numFmtId="0" fontId="6" fillId="0" borderId="28" xfId="0" applyFont="1" applyBorder="1" applyAlignment="1">
      <alignment wrapText="1"/>
    </xf>
    <xf numFmtId="0" fontId="4" fillId="0" borderId="14" xfId="0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0" fontId="7" fillId="0" borderId="1" xfId="0" applyFont="1" applyBorder="1" applyAlignment="1">
      <alignment horizontal="center" vertical="top" wrapText="1"/>
    </xf>
    <xf numFmtId="0" fontId="7" fillId="0" borderId="13" xfId="0" applyFont="1" applyBorder="1" applyAlignment="1">
      <alignment horizontal="center" vertical="top" wrapText="1"/>
    </xf>
    <xf numFmtId="0" fontId="7" fillId="0" borderId="16" xfId="0" applyFont="1" applyBorder="1" applyAlignment="1">
      <alignment horizontal="center" vertical="top" wrapText="1"/>
    </xf>
    <xf numFmtId="0" fontId="7" fillId="0" borderId="6" xfId="0" applyFont="1" applyBorder="1" applyAlignment="1">
      <alignment horizontal="center" vertical="top" wrapText="1"/>
    </xf>
    <xf numFmtId="0" fontId="8" fillId="0" borderId="11" xfId="0" applyFont="1" applyBorder="1" applyAlignment="1">
      <alignment horizontal="center" vertical="center"/>
    </xf>
    <xf numFmtId="0" fontId="8" fillId="0" borderId="11" xfId="0" applyFont="1" applyBorder="1" applyAlignment="1">
      <alignment horizontal="center" vertical="top"/>
    </xf>
    <xf numFmtId="0" fontId="7" fillId="0" borderId="10" xfId="0" applyFont="1" applyBorder="1" applyAlignment="1">
      <alignment vertical="top" wrapText="1"/>
    </xf>
    <xf numFmtId="0" fontId="7" fillId="0" borderId="6" xfId="0" applyFont="1" applyBorder="1" applyAlignment="1">
      <alignment vertical="top" wrapText="1"/>
    </xf>
    <xf numFmtId="0" fontId="7" fillId="0" borderId="14" xfId="0" applyFont="1" applyBorder="1" applyAlignment="1">
      <alignment vertical="top" wrapText="1"/>
    </xf>
    <xf numFmtId="0" fontId="7" fillId="0" borderId="17" xfId="0" applyFont="1" applyBorder="1" applyAlignment="1">
      <alignment vertical="top" wrapText="1"/>
    </xf>
    <xf numFmtId="0" fontId="8" fillId="0" borderId="10" xfId="0" applyFont="1" applyBorder="1" applyAlignment="1">
      <alignment vertical="top"/>
    </xf>
    <xf numFmtId="0" fontId="4" fillId="0" borderId="1" xfId="0" applyFont="1" applyBorder="1" applyAlignment="1">
      <alignment horizontal="center" vertical="top" wrapText="1"/>
    </xf>
    <xf numFmtId="0" fontId="4" fillId="0" borderId="18" xfId="0" applyFont="1" applyBorder="1" applyAlignment="1">
      <alignment vertical="top" wrapText="1"/>
    </xf>
    <xf numFmtId="0" fontId="6" fillId="0" borderId="10" xfId="0" applyFont="1" applyBorder="1"/>
    <xf numFmtId="0" fontId="6" fillId="0" borderId="12" xfId="0" applyFont="1" applyBorder="1"/>
    <xf numFmtId="2" fontId="6" fillId="0" borderId="10" xfId="0" applyNumberFormat="1" applyFont="1" applyBorder="1"/>
    <xf numFmtId="2" fontId="6" fillId="0" borderId="28" xfId="0" applyNumberFormat="1" applyFont="1" applyBorder="1"/>
    <xf numFmtId="0" fontId="6" fillId="0" borderId="11" xfId="0" applyFont="1" applyBorder="1" applyAlignment="1">
      <alignment horizontal="center" vertical="top"/>
    </xf>
    <xf numFmtId="165" fontId="5" fillId="0" borderId="1" xfId="0" applyNumberFormat="1" applyFont="1" applyFill="1" applyBorder="1" applyAlignment="1">
      <alignment vertical="top" wrapText="1"/>
    </xf>
    <xf numFmtId="165" fontId="5" fillId="0" borderId="1" xfId="0" applyNumberFormat="1" applyFont="1" applyBorder="1" applyAlignment="1">
      <alignment vertical="top" wrapText="1"/>
    </xf>
    <xf numFmtId="0" fontId="6" fillId="0" borderId="10" xfId="0" applyFont="1" applyBorder="1" applyAlignment="1">
      <alignment wrapText="1"/>
    </xf>
    <xf numFmtId="2" fontId="6" fillId="0" borderId="12" xfId="0" applyNumberFormat="1" applyFont="1" applyBorder="1"/>
    <xf numFmtId="0" fontId="6" fillId="0" borderId="10" xfId="0" applyFont="1" applyBorder="1" applyAlignment="1">
      <alignment vertical="top"/>
    </xf>
    <xf numFmtId="0" fontId="6" fillId="0" borderId="10" xfId="0" applyFont="1" applyFill="1" applyBorder="1" applyAlignment="1">
      <alignment wrapText="1"/>
    </xf>
    <xf numFmtId="2" fontId="6" fillId="0" borderId="10" xfId="0" applyNumberFormat="1" applyFont="1" applyFill="1" applyBorder="1"/>
    <xf numFmtId="0" fontId="4" fillId="0" borderId="14" xfId="0" applyFont="1" applyBorder="1" applyAlignment="1">
      <alignment horizontal="center" wrapText="1"/>
    </xf>
    <xf numFmtId="164" fontId="5" fillId="0" borderId="29" xfId="0" applyNumberFormat="1" applyFont="1" applyFill="1" applyBorder="1" applyAlignment="1">
      <alignment vertical="top" wrapText="1"/>
    </xf>
    <xf numFmtId="0" fontId="0" fillId="0" borderId="0" xfId="0" applyFill="1" applyAlignment="1">
      <alignment horizontal="right"/>
    </xf>
    <xf numFmtId="0" fontId="4" fillId="0" borderId="4" xfId="0" applyFont="1" applyFill="1" applyBorder="1" applyAlignment="1">
      <alignment horizontal="center" vertical="top" wrapText="1"/>
    </xf>
    <xf numFmtId="164" fontId="4" fillId="0" borderId="1" xfId="0" applyNumberFormat="1" applyFont="1" applyFill="1" applyBorder="1" applyAlignment="1">
      <alignment vertical="top" wrapText="1"/>
    </xf>
    <xf numFmtId="2" fontId="4" fillId="0" borderId="1" xfId="0" applyNumberFormat="1" applyFont="1" applyFill="1" applyBorder="1" applyAlignment="1">
      <alignment vertical="top" wrapText="1"/>
    </xf>
    <xf numFmtId="2" fontId="5" fillId="0" borderId="1" xfId="0" applyNumberFormat="1" applyFont="1" applyFill="1" applyBorder="1" applyAlignment="1">
      <alignment vertical="top" wrapText="1"/>
    </xf>
    <xf numFmtId="2" fontId="6" fillId="0" borderId="10" xfId="0" applyNumberFormat="1" applyFont="1" applyFill="1" applyBorder="1" applyAlignment="1">
      <alignment vertical="top"/>
    </xf>
    <xf numFmtId="164" fontId="6" fillId="0" borderId="28" xfId="0" applyNumberFormat="1" applyFont="1" applyFill="1" applyBorder="1"/>
    <xf numFmtId="2" fontId="6" fillId="0" borderId="28" xfId="0" applyNumberFormat="1" applyFont="1" applyFill="1" applyBorder="1"/>
    <xf numFmtId="0" fontId="0" fillId="0" borderId="0" xfId="0" applyFill="1"/>
    <xf numFmtId="166" fontId="5" fillId="0" borderId="1" xfId="0" applyNumberFormat="1" applyFont="1" applyFill="1" applyBorder="1" applyAlignment="1">
      <alignment vertical="top" wrapText="1"/>
    </xf>
    <xf numFmtId="165" fontId="4" fillId="0" borderId="1" xfId="0" applyNumberFormat="1" applyFont="1" applyFill="1" applyBorder="1" applyAlignment="1">
      <alignment vertical="top" wrapText="1"/>
    </xf>
    <xf numFmtId="166" fontId="6" fillId="0" borderId="10" xfId="0" applyNumberFormat="1" applyFont="1" applyFill="1" applyBorder="1" applyAlignment="1">
      <alignment vertical="top"/>
    </xf>
    <xf numFmtId="165" fontId="6" fillId="0" borderId="28" xfId="0" applyNumberFormat="1" applyFont="1" applyFill="1" applyBorder="1"/>
    <xf numFmtId="165" fontId="6" fillId="0" borderId="10" xfId="0" applyNumberFormat="1" applyFont="1" applyFill="1" applyBorder="1"/>
    <xf numFmtId="49" fontId="6" fillId="0" borderId="11" xfId="0" applyNumberFormat="1" applyFont="1" applyBorder="1"/>
    <xf numFmtId="49" fontId="7" fillId="0" borderId="1" xfId="0" applyNumberFormat="1" applyFont="1" applyBorder="1" applyAlignment="1">
      <alignment horizontal="center" vertical="top" wrapText="1"/>
    </xf>
    <xf numFmtId="49" fontId="7" fillId="0" borderId="11" xfId="0" applyNumberFormat="1" applyFont="1" applyBorder="1" applyAlignment="1">
      <alignment horizontal="center" vertical="top" wrapText="1"/>
    </xf>
    <xf numFmtId="49" fontId="7" fillId="0" borderId="7" xfId="0" applyNumberFormat="1" applyFont="1" applyBorder="1" applyAlignment="1">
      <alignment horizontal="center" vertical="top" wrapText="1"/>
    </xf>
    <xf numFmtId="49" fontId="7" fillId="0" borderId="13" xfId="0" applyNumberFormat="1" applyFont="1" applyBorder="1" applyAlignment="1">
      <alignment horizontal="center" vertical="top" wrapText="1"/>
    </xf>
    <xf numFmtId="49" fontId="7" fillId="0" borderId="16" xfId="0" applyNumberFormat="1" applyFont="1" applyBorder="1" applyAlignment="1">
      <alignment horizontal="center" vertical="top" wrapText="1"/>
    </xf>
    <xf numFmtId="2" fontId="6" fillId="0" borderId="22" xfId="0" applyNumberFormat="1" applyFont="1" applyFill="1" applyBorder="1"/>
    <xf numFmtId="0" fontId="6" fillId="0" borderId="22" xfId="0" applyFont="1" applyBorder="1"/>
    <xf numFmtId="0" fontId="6" fillId="0" borderId="33" xfId="0" applyFont="1" applyBorder="1" applyAlignment="1">
      <alignment wrapText="1"/>
    </xf>
    <xf numFmtId="0" fontId="6" fillId="0" borderId="34" xfId="0" applyFont="1" applyBorder="1"/>
    <xf numFmtId="49" fontId="6" fillId="0" borderId="11" xfId="0" applyNumberFormat="1" applyFont="1" applyBorder="1" applyAlignment="1">
      <alignment horizontal="center" vertical="top"/>
    </xf>
    <xf numFmtId="49" fontId="6" fillId="0" borderId="32" xfId="0" applyNumberFormat="1" applyFont="1" applyBorder="1" applyAlignment="1">
      <alignment horizontal="center" vertical="top"/>
    </xf>
    <xf numFmtId="0" fontId="4" fillId="0" borderId="28" xfId="0" applyFont="1" applyBorder="1" applyAlignment="1">
      <alignment horizontal="center" vertical="top" wrapText="1"/>
    </xf>
    <xf numFmtId="0" fontId="9" fillId="0" borderId="4" xfId="0" applyFont="1" applyFill="1" applyBorder="1" applyAlignment="1">
      <alignment horizontal="center" vertical="top" wrapText="1"/>
    </xf>
    <xf numFmtId="164" fontId="9" fillId="0" borderId="1" xfId="0" applyNumberFormat="1" applyFont="1" applyFill="1" applyBorder="1" applyAlignment="1">
      <alignment vertical="top" wrapText="1"/>
    </xf>
    <xf numFmtId="164" fontId="10" fillId="0" borderId="1" xfId="0" applyNumberFormat="1" applyFont="1" applyFill="1" applyBorder="1" applyAlignment="1">
      <alignment vertical="top" wrapText="1"/>
    </xf>
    <xf numFmtId="164" fontId="10" fillId="0" borderId="29" xfId="0" applyNumberFormat="1" applyFont="1" applyFill="1" applyBorder="1" applyAlignment="1">
      <alignment vertical="top" wrapText="1"/>
    </xf>
    <xf numFmtId="164" fontId="11" fillId="0" borderId="10" xfId="0" applyNumberFormat="1" applyFont="1" applyFill="1" applyBorder="1" applyAlignment="1">
      <alignment vertical="top"/>
    </xf>
    <xf numFmtId="2" fontId="11" fillId="0" borderId="28" xfId="0" applyNumberFormat="1" applyFont="1" applyFill="1" applyBorder="1" applyAlignment="1">
      <alignment vertical="top"/>
    </xf>
    <xf numFmtId="2" fontId="11" fillId="0" borderId="10" xfId="0" applyNumberFormat="1" applyFont="1" applyFill="1" applyBorder="1"/>
    <xf numFmtId="2" fontId="11" fillId="0" borderId="28" xfId="0" applyNumberFormat="1" applyFont="1" applyFill="1" applyBorder="1"/>
    <xf numFmtId="2" fontId="11" fillId="0" borderId="10" xfId="0" applyNumberFormat="1" applyFont="1" applyBorder="1"/>
    <xf numFmtId="164" fontId="9" fillId="0" borderId="18" xfId="0" applyNumberFormat="1" applyFont="1" applyFill="1" applyBorder="1" applyAlignment="1">
      <alignment horizontal="right" vertical="top" wrapText="1"/>
    </xf>
    <xf numFmtId="164" fontId="9" fillId="0" borderId="27" xfId="0" applyNumberFormat="1" applyFont="1" applyFill="1" applyBorder="1" applyAlignment="1">
      <alignment horizontal="right" vertical="top" wrapText="1"/>
    </xf>
    <xf numFmtId="164" fontId="4" fillId="0" borderId="20" xfId="0" applyNumberFormat="1" applyFont="1" applyBorder="1" applyAlignment="1">
      <alignment horizontal="right" vertical="top" wrapText="1"/>
    </xf>
    <xf numFmtId="164" fontId="4" fillId="0" borderId="22" xfId="0" applyNumberFormat="1" applyFont="1" applyBorder="1" applyAlignment="1">
      <alignment horizontal="right" vertical="top" wrapText="1"/>
    </xf>
    <xf numFmtId="0" fontId="4" fillId="0" borderId="16" xfId="0" applyFont="1" applyBorder="1" applyAlignment="1">
      <alignment horizontal="center" vertical="top" wrapText="1"/>
    </xf>
    <xf numFmtId="0" fontId="4" fillId="0" borderId="25" xfId="0" applyFont="1" applyBorder="1" applyAlignment="1">
      <alignment horizontal="center" vertical="top" wrapText="1"/>
    </xf>
    <xf numFmtId="164" fontId="4" fillId="0" borderId="17" xfId="0" applyNumberFormat="1" applyFont="1" applyBorder="1" applyAlignment="1">
      <alignment horizontal="right" vertical="top" wrapText="1"/>
    </xf>
    <xf numFmtId="164" fontId="4" fillId="0" borderId="23" xfId="0" applyNumberFormat="1" applyFont="1" applyBorder="1" applyAlignment="1">
      <alignment horizontal="right" vertical="top" wrapText="1"/>
    </xf>
    <xf numFmtId="0" fontId="1" fillId="0" borderId="0" xfId="0" applyFont="1" applyAlignment="1">
      <alignment horizontal="right"/>
    </xf>
    <xf numFmtId="0" fontId="4" fillId="0" borderId="1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3" fillId="0" borderId="9" xfId="0" applyFont="1" applyBorder="1" applyAlignment="1">
      <alignment horizontal="center"/>
    </xf>
    <xf numFmtId="164" fontId="4" fillId="0" borderId="17" xfId="0" applyNumberFormat="1" applyFont="1" applyFill="1" applyBorder="1" applyAlignment="1">
      <alignment horizontal="right" vertical="top" wrapText="1"/>
    </xf>
    <xf numFmtId="164" fontId="4" fillId="0" borderId="23" xfId="0" applyNumberFormat="1" applyFont="1" applyFill="1" applyBorder="1" applyAlignment="1">
      <alignment horizontal="right" vertical="top" wrapText="1"/>
    </xf>
    <xf numFmtId="0" fontId="7" fillId="0" borderId="16" xfId="0" applyFont="1" applyBorder="1" applyAlignment="1">
      <alignment horizontal="center" vertical="top" wrapText="1"/>
    </xf>
    <xf numFmtId="0" fontId="7" fillId="0" borderId="25" xfId="0" applyFont="1" applyBorder="1" applyAlignment="1">
      <alignment horizontal="center" vertical="top" wrapText="1"/>
    </xf>
    <xf numFmtId="0" fontId="7" fillId="0" borderId="24" xfId="0" applyFont="1" applyBorder="1" applyAlignment="1">
      <alignment horizontal="justify" vertical="top" wrapText="1"/>
    </xf>
    <xf numFmtId="0" fontId="7" fillId="0" borderId="26" xfId="0" applyFont="1" applyBorder="1" applyAlignment="1">
      <alignment horizontal="justify" vertical="top" wrapText="1"/>
    </xf>
    <xf numFmtId="0" fontId="4" fillId="0" borderId="20" xfId="0" applyFont="1" applyBorder="1" applyAlignment="1">
      <alignment horizontal="justify" vertical="top" wrapText="1"/>
    </xf>
    <xf numFmtId="0" fontId="4" fillId="0" borderId="22" xfId="0" applyFont="1" applyBorder="1" applyAlignment="1">
      <alignment horizontal="justify" vertical="top" wrapText="1"/>
    </xf>
    <xf numFmtId="0" fontId="7" fillId="0" borderId="1" xfId="0" applyFont="1" applyBorder="1" applyAlignment="1">
      <alignment horizontal="center" vertical="top" wrapText="1"/>
    </xf>
    <xf numFmtId="0" fontId="7" fillId="0" borderId="6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justify" vertical="top" wrapText="1"/>
    </xf>
    <xf numFmtId="0" fontId="7" fillId="0" borderId="6" xfId="0" applyFont="1" applyBorder="1" applyAlignment="1">
      <alignment horizontal="justify" vertical="top" wrapText="1"/>
    </xf>
    <xf numFmtId="0" fontId="7" fillId="0" borderId="2" xfId="0" applyFont="1" applyBorder="1" applyAlignment="1">
      <alignment horizontal="justify" vertical="top" wrapText="1"/>
    </xf>
    <xf numFmtId="0" fontId="4" fillId="0" borderId="1" xfId="0" applyFont="1" applyBorder="1" applyAlignment="1">
      <alignment horizontal="justify" vertical="top" wrapText="1"/>
    </xf>
    <xf numFmtId="0" fontId="4" fillId="0" borderId="6" xfId="0" applyFont="1" applyBorder="1" applyAlignment="1">
      <alignment horizontal="justify" vertical="top" wrapText="1"/>
    </xf>
    <xf numFmtId="0" fontId="4" fillId="0" borderId="2" xfId="0" applyFont="1" applyBorder="1" applyAlignment="1">
      <alignment horizontal="justify"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8" fillId="0" borderId="6" xfId="0" applyNumberFormat="1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8" fillId="0" borderId="6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4" fillId="0" borderId="6" xfId="0" applyFont="1" applyBorder="1" applyAlignment="1">
      <alignment horizontal="center" vertical="top" wrapText="1"/>
    </xf>
    <xf numFmtId="2" fontId="6" fillId="0" borderId="1" xfId="0" applyNumberFormat="1" applyFont="1" applyBorder="1" applyAlignment="1">
      <alignment horizontal="right" vertical="top" wrapText="1"/>
    </xf>
    <xf numFmtId="2" fontId="6" fillId="0" borderId="6" xfId="0" applyNumberFormat="1" applyFont="1" applyBorder="1" applyAlignment="1">
      <alignment horizontal="right" vertical="top" wrapText="1"/>
    </xf>
    <xf numFmtId="2" fontId="4" fillId="0" borderId="1" xfId="0" applyNumberFormat="1" applyFont="1" applyFill="1" applyBorder="1" applyAlignment="1">
      <alignment horizontal="right" vertical="top" wrapText="1"/>
    </xf>
    <xf numFmtId="2" fontId="4" fillId="0" borderId="6" xfId="0" applyNumberFormat="1" applyFont="1" applyFill="1" applyBorder="1" applyAlignment="1">
      <alignment horizontal="right" vertical="top" wrapText="1"/>
    </xf>
    <xf numFmtId="166" fontId="4" fillId="0" borderId="1" xfId="0" applyNumberFormat="1" applyFont="1" applyBorder="1" applyAlignment="1">
      <alignment horizontal="right" vertical="top" wrapText="1"/>
    </xf>
    <xf numFmtId="166" fontId="4" fillId="0" borderId="6" xfId="0" applyNumberFormat="1" applyFont="1" applyBorder="1" applyAlignment="1">
      <alignment horizontal="right" vertical="top" wrapText="1"/>
    </xf>
    <xf numFmtId="2" fontId="9" fillId="0" borderId="1" xfId="0" applyNumberFormat="1" applyFont="1" applyFill="1" applyBorder="1" applyAlignment="1">
      <alignment horizontal="right" vertical="top" wrapText="1"/>
    </xf>
    <xf numFmtId="2" fontId="9" fillId="0" borderId="6" xfId="0" applyNumberFormat="1" applyFont="1" applyFill="1" applyBorder="1" applyAlignment="1">
      <alignment horizontal="right" vertical="top" wrapText="1"/>
    </xf>
    <xf numFmtId="2" fontId="4" fillId="0" borderId="1" xfId="0" applyNumberFormat="1" applyFont="1" applyBorder="1" applyAlignment="1">
      <alignment horizontal="right" vertical="top" wrapText="1"/>
    </xf>
    <xf numFmtId="2" fontId="4" fillId="0" borderId="6" xfId="0" applyNumberFormat="1" applyFont="1" applyBorder="1" applyAlignment="1">
      <alignment horizontal="right" vertical="top" wrapText="1"/>
    </xf>
    <xf numFmtId="164" fontId="9" fillId="0" borderId="17" xfId="0" applyNumberFormat="1" applyFont="1" applyFill="1" applyBorder="1" applyAlignment="1">
      <alignment horizontal="right" vertical="top" wrapText="1"/>
    </xf>
    <xf numFmtId="164" fontId="9" fillId="0" borderId="6" xfId="0" applyNumberFormat="1" applyFont="1" applyFill="1" applyBorder="1" applyAlignment="1">
      <alignment horizontal="right" vertical="top" wrapText="1"/>
    </xf>
    <xf numFmtId="164" fontId="9" fillId="0" borderId="2" xfId="0" applyNumberFormat="1" applyFont="1" applyFill="1" applyBorder="1" applyAlignment="1">
      <alignment horizontal="right" vertical="top" wrapText="1"/>
    </xf>
    <xf numFmtId="166" fontId="4" fillId="0" borderId="17" xfId="0" applyNumberFormat="1" applyFont="1" applyBorder="1" applyAlignment="1">
      <alignment horizontal="right" vertical="top" wrapText="1"/>
    </xf>
    <xf numFmtId="166" fontId="4" fillId="0" borderId="2" xfId="0" applyNumberFormat="1" applyFont="1" applyBorder="1" applyAlignment="1">
      <alignment horizontal="right" vertical="top" wrapText="1"/>
    </xf>
    <xf numFmtId="0" fontId="4" fillId="0" borderId="17" xfId="0" applyFont="1" applyBorder="1" applyAlignment="1">
      <alignment horizontal="center" vertical="top" wrapText="1"/>
    </xf>
    <xf numFmtId="164" fontId="4" fillId="0" borderId="6" xfId="0" applyNumberFormat="1" applyFont="1" applyBorder="1" applyAlignment="1">
      <alignment horizontal="right" vertical="top" wrapText="1"/>
    </xf>
    <xf numFmtId="164" fontId="4" fillId="0" borderId="2" xfId="0" applyNumberFormat="1" applyFont="1" applyBorder="1" applyAlignment="1">
      <alignment horizontal="right" vertical="top" wrapText="1"/>
    </xf>
    <xf numFmtId="164" fontId="4" fillId="0" borderId="6" xfId="0" applyNumberFormat="1" applyFont="1" applyFill="1" applyBorder="1" applyAlignment="1">
      <alignment horizontal="right" vertical="top" wrapText="1"/>
    </xf>
    <xf numFmtId="164" fontId="4" fillId="0" borderId="2" xfId="0" applyNumberFormat="1" applyFont="1" applyFill="1" applyBorder="1" applyAlignment="1">
      <alignment horizontal="right" vertical="top" wrapText="1"/>
    </xf>
    <xf numFmtId="164" fontId="4" fillId="0" borderId="18" xfId="0" applyNumberFormat="1" applyFont="1" applyBorder="1" applyAlignment="1">
      <alignment horizontal="right" vertical="top" wrapText="1"/>
    </xf>
    <xf numFmtId="164" fontId="4" fillId="0" borderId="27" xfId="0" applyNumberFormat="1" applyFont="1" applyBorder="1" applyAlignment="1">
      <alignment horizontal="right" vertical="top" wrapText="1"/>
    </xf>
    <xf numFmtId="164" fontId="4" fillId="0" borderId="17" xfId="0" applyNumberFormat="1" applyFont="1" applyFill="1" applyBorder="1" applyAlignment="1">
      <alignment horizontal="center" vertical="top" wrapText="1"/>
    </xf>
    <xf numFmtId="164" fontId="4" fillId="0" borderId="6" xfId="0" applyNumberFormat="1" applyFont="1" applyFill="1" applyBorder="1" applyAlignment="1">
      <alignment horizontal="center" vertical="top" wrapText="1"/>
    </xf>
    <xf numFmtId="164" fontId="4" fillId="0" borderId="2" xfId="0" applyNumberFormat="1" applyFont="1" applyFill="1" applyBorder="1" applyAlignment="1">
      <alignment horizontal="center" vertical="top" wrapText="1"/>
    </xf>
    <xf numFmtId="164" fontId="4" fillId="0" borderId="17" xfId="0" applyNumberFormat="1" applyFont="1" applyBorder="1" applyAlignment="1">
      <alignment horizontal="center" vertical="top" wrapText="1"/>
    </xf>
    <xf numFmtId="164" fontId="4" fillId="0" borderId="6" xfId="0" applyNumberFormat="1" applyFont="1" applyBorder="1" applyAlignment="1">
      <alignment horizontal="center" vertical="top" wrapText="1"/>
    </xf>
    <xf numFmtId="164" fontId="4" fillId="0" borderId="2" xfId="0" applyNumberFormat="1" applyFont="1" applyBorder="1" applyAlignment="1">
      <alignment horizontal="center" vertical="top" wrapText="1"/>
    </xf>
    <xf numFmtId="164" fontId="4" fillId="0" borderId="17" xfId="0" applyNumberFormat="1" applyFont="1" applyBorder="1" applyAlignment="1">
      <alignment horizontal="center" vertical="top"/>
    </xf>
    <xf numFmtId="164" fontId="4" fillId="0" borderId="6" xfId="0" applyNumberFormat="1" applyFont="1" applyBorder="1" applyAlignment="1">
      <alignment horizontal="center" vertical="top"/>
    </xf>
    <xf numFmtId="164" fontId="4" fillId="0" borderId="2" xfId="0" applyNumberFormat="1" applyFont="1" applyBorder="1" applyAlignment="1">
      <alignment horizontal="center" vertical="top"/>
    </xf>
    <xf numFmtId="164" fontId="4" fillId="0" borderId="18" xfId="0" applyNumberFormat="1" applyFont="1" applyFill="1" applyBorder="1" applyAlignment="1">
      <alignment horizontal="right" vertical="top" wrapText="1"/>
    </xf>
    <xf numFmtId="164" fontId="4" fillId="0" borderId="27" xfId="0" applyNumberFormat="1" applyFont="1" applyFill="1" applyBorder="1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64"/>
  <sheetViews>
    <sheetView tabSelected="1" workbookViewId="0">
      <selection activeCell="A2" sqref="A2"/>
    </sheetView>
  </sheetViews>
  <sheetFormatPr defaultRowHeight="15"/>
  <cols>
    <col min="1" max="1" width="3.7109375" customWidth="1"/>
    <col min="2" max="2" width="11" customWidth="1"/>
    <col min="3" max="3" width="12.42578125" customWidth="1"/>
    <col min="4" max="4" width="11.5703125" customWidth="1"/>
    <col min="5" max="5" width="8.140625" customWidth="1"/>
    <col min="6" max="6" width="8" customWidth="1"/>
    <col min="7" max="7" width="7.5703125" customWidth="1"/>
    <col min="8" max="8" width="8.140625" style="70" customWidth="1"/>
    <col min="9" max="9" width="7.140625" style="70" customWidth="1"/>
    <col min="10" max="10" width="7.85546875" style="70" customWidth="1"/>
    <col min="11" max="11" width="7.5703125" style="70" customWidth="1"/>
    <col min="12" max="13" width="6.7109375" customWidth="1"/>
    <col min="14" max="14" width="6.85546875" customWidth="1"/>
    <col min="15" max="15" width="6.7109375" customWidth="1"/>
    <col min="16" max="16" width="9.85546875" customWidth="1"/>
    <col min="21" max="21" width="10.5703125" bestFit="1" customWidth="1"/>
  </cols>
  <sheetData>
    <row r="1" spans="1:16" ht="18.75">
      <c r="A1" s="106" t="s">
        <v>93</v>
      </c>
      <c r="B1" s="106"/>
      <c r="C1" s="106"/>
      <c r="D1" s="106"/>
      <c r="E1" s="106"/>
      <c r="F1" s="106"/>
      <c r="G1" s="106"/>
      <c r="H1" s="106"/>
      <c r="I1" s="106"/>
      <c r="J1" s="106"/>
      <c r="K1" s="106"/>
      <c r="L1" s="106"/>
      <c r="M1" s="106"/>
      <c r="N1" s="106"/>
      <c r="O1" s="106"/>
      <c r="P1" s="106"/>
    </row>
    <row r="2" spans="1:16" ht="15.75" customHeight="1">
      <c r="A2" s="2"/>
      <c r="B2" s="1"/>
      <c r="C2" s="1"/>
      <c r="D2" s="1"/>
      <c r="E2" s="1"/>
      <c r="F2" s="1"/>
      <c r="G2" s="1"/>
      <c r="H2" s="62"/>
      <c r="I2" s="62"/>
      <c r="J2" s="62"/>
      <c r="K2" s="62"/>
      <c r="L2" s="1"/>
      <c r="M2" s="1"/>
      <c r="N2" s="1"/>
      <c r="O2" s="1"/>
      <c r="P2" s="1"/>
    </row>
    <row r="3" spans="1:16" ht="18.75">
      <c r="A3" s="106" t="s">
        <v>24</v>
      </c>
      <c r="B3" s="106"/>
      <c r="C3" s="106"/>
      <c r="D3" s="106"/>
      <c r="E3" s="106"/>
      <c r="F3" s="106"/>
      <c r="G3" s="106"/>
      <c r="H3" s="106"/>
      <c r="I3" s="106"/>
      <c r="J3" s="106"/>
      <c r="K3" s="106"/>
      <c r="L3" s="106"/>
      <c r="M3" s="106"/>
      <c r="N3" s="106"/>
      <c r="O3" s="106"/>
      <c r="P3" s="106"/>
    </row>
    <row r="4" spans="1:16" ht="13.5" customHeight="1">
      <c r="A4" s="2"/>
      <c r="B4" s="1"/>
      <c r="C4" s="1"/>
      <c r="D4" s="1"/>
      <c r="E4" s="1"/>
      <c r="F4" s="1"/>
      <c r="G4" s="1"/>
      <c r="H4" s="62"/>
      <c r="I4" s="62"/>
      <c r="J4" s="62"/>
      <c r="K4" s="62"/>
      <c r="L4" s="1"/>
      <c r="M4" s="1"/>
      <c r="N4" s="1"/>
      <c r="O4" s="1"/>
      <c r="P4" s="1"/>
    </row>
    <row r="5" spans="1:16" ht="18.75">
      <c r="A5" s="106" t="s">
        <v>0</v>
      </c>
      <c r="B5" s="106"/>
      <c r="C5" s="106"/>
      <c r="D5" s="106"/>
      <c r="E5" s="106"/>
      <c r="F5" s="106"/>
      <c r="G5" s="106"/>
      <c r="H5" s="106"/>
      <c r="I5" s="106"/>
      <c r="J5" s="106"/>
      <c r="K5" s="106"/>
      <c r="L5" s="106"/>
      <c r="M5" s="106"/>
      <c r="N5" s="106"/>
      <c r="O5" s="106"/>
      <c r="P5" s="106"/>
    </row>
    <row r="6" spans="1:16" ht="19.5" thickBot="1">
      <c r="A6" s="112" t="s">
        <v>23</v>
      </c>
      <c r="B6" s="112"/>
      <c r="C6" s="112"/>
      <c r="D6" s="112"/>
      <c r="E6" s="112"/>
      <c r="F6" s="112"/>
      <c r="G6" s="112"/>
      <c r="H6" s="112"/>
      <c r="I6" s="112"/>
      <c r="J6" s="112"/>
      <c r="K6" s="112"/>
      <c r="L6" s="112"/>
      <c r="M6" s="112"/>
      <c r="N6" s="112"/>
      <c r="O6" s="112"/>
      <c r="P6" s="112"/>
    </row>
    <row r="7" spans="1:16" ht="42.75" customHeight="1" thickBot="1">
      <c r="A7" s="107" t="s">
        <v>1</v>
      </c>
      <c r="B7" s="107" t="s">
        <v>2</v>
      </c>
      <c r="C7" s="107" t="s">
        <v>27</v>
      </c>
      <c r="D7" s="107" t="s">
        <v>26</v>
      </c>
      <c r="E7" s="109" t="s">
        <v>3</v>
      </c>
      <c r="F7" s="110"/>
      <c r="G7" s="110"/>
      <c r="H7" s="110"/>
      <c r="I7" s="110"/>
      <c r="J7" s="110"/>
      <c r="K7" s="110"/>
      <c r="L7" s="110"/>
      <c r="M7" s="110"/>
      <c r="N7" s="110"/>
      <c r="O7" s="110"/>
      <c r="P7" s="111"/>
    </row>
    <row r="8" spans="1:16" ht="33" customHeight="1" thickBot="1">
      <c r="A8" s="108"/>
      <c r="B8" s="108"/>
      <c r="C8" s="108"/>
      <c r="D8" s="108"/>
      <c r="E8" s="16" t="s">
        <v>20</v>
      </c>
      <c r="F8" s="16" t="s">
        <v>35</v>
      </c>
      <c r="G8" s="16" t="s">
        <v>54</v>
      </c>
      <c r="H8" s="63" t="s">
        <v>57</v>
      </c>
      <c r="I8" s="89" t="s">
        <v>4</v>
      </c>
      <c r="J8" s="63" t="s">
        <v>39</v>
      </c>
      <c r="K8" s="63" t="s">
        <v>40</v>
      </c>
      <c r="L8" s="16" t="s">
        <v>41</v>
      </c>
      <c r="M8" s="16" t="s">
        <v>42</v>
      </c>
      <c r="N8" s="16" t="s">
        <v>43</v>
      </c>
      <c r="O8" s="16" t="s">
        <v>44</v>
      </c>
      <c r="P8" s="16" t="s">
        <v>5</v>
      </c>
    </row>
    <row r="9" spans="1:16" ht="87.75" customHeight="1" thickBot="1">
      <c r="A9" s="34"/>
      <c r="B9" s="34" t="s">
        <v>6</v>
      </c>
      <c r="C9" s="17" t="s">
        <v>7</v>
      </c>
      <c r="D9" s="46" t="s">
        <v>25</v>
      </c>
      <c r="E9" s="3">
        <f t="shared" ref="E9:O9" si="0">E10+E34</f>
        <v>403.35853000000003</v>
      </c>
      <c r="F9" s="4">
        <f t="shared" si="0"/>
        <v>1457.9784</v>
      </c>
      <c r="G9" s="5">
        <f t="shared" si="0"/>
        <v>3603.5610500000003</v>
      </c>
      <c r="H9" s="65">
        <f>H10+H34</f>
        <v>5379.2357900000006</v>
      </c>
      <c r="I9" s="90">
        <f t="shared" si="0"/>
        <v>5587.1549999999997</v>
      </c>
      <c r="J9" s="64">
        <f t="shared" si="0"/>
        <v>2609.1999999999998</v>
      </c>
      <c r="K9" s="64">
        <f>K10+K34</f>
        <v>2609.1999999999998</v>
      </c>
      <c r="L9" s="5">
        <f t="shared" si="0"/>
        <v>726.2</v>
      </c>
      <c r="M9" s="5">
        <f t="shared" si="0"/>
        <v>701.2</v>
      </c>
      <c r="N9" s="5">
        <f t="shared" si="0"/>
        <v>701.2</v>
      </c>
      <c r="O9" s="5">
        <f t="shared" si="0"/>
        <v>701.2</v>
      </c>
      <c r="P9" s="3">
        <f>SUM(E9:O9)</f>
        <v>24479.488770000004</v>
      </c>
    </row>
    <row r="10" spans="1:16" ht="68.25" customHeight="1" thickBot="1">
      <c r="A10" s="35" t="s">
        <v>8</v>
      </c>
      <c r="B10" s="34" t="s">
        <v>9</v>
      </c>
      <c r="C10" s="17" t="s">
        <v>10</v>
      </c>
      <c r="D10" s="18" t="s">
        <v>22</v>
      </c>
      <c r="E10" s="5">
        <f>E11+E24</f>
        <v>3.3959999999999999</v>
      </c>
      <c r="F10" s="5">
        <f>F11+F24</f>
        <v>936.47900000000004</v>
      </c>
      <c r="G10" s="5">
        <f>G11+G24+G17+G25</f>
        <v>2276.5515500000001</v>
      </c>
      <c r="H10" s="65">
        <f t="shared" ref="H10:J10" si="1">H11+H24+H17+H25</f>
        <v>2270.7126500000004</v>
      </c>
      <c r="I10" s="90">
        <f t="shared" si="1"/>
        <v>4046.5349999999999</v>
      </c>
      <c r="J10" s="64">
        <f t="shared" si="1"/>
        <v>1384.2</v>
      </c>
      <c r="K10" s="64">
        <f>K11+K24+K17+K25</f>
        <v>1384.2</v>
      </c>
      <c r="L10" s="5">
        <f t="shared" ref="L10:O10" si="2">L11+L24+L17</f>
        <v>25</v>
      </c>
      <c r="M10" s="5">
        <f t="shared" si="2"/>
        <v>0</v>
      </c>
      <c r="N10" s="5">
        <f t="shared" si="2"/>
        <v>0</v>
      </c>
      <c r="O10" s="5">
        <f t="shared" si="2"/>
        <v>0</v>
      </c>
      <c r="P10" s="5">
        <f>SUM(E10:O10)</f>
        <v>12327.074200000003</v>
      </c>
    </row>
    <row r="11" spans="1:16" ht="42" customHeight="1" thickBot="1">
      <c r="A11" s="35">
        <v>1</v>
      </c>
      <c r="B11" s="34" t="s">
        <v>11</v>
      </c>
      <c r="C11" s="17" t="s">
        <v>12</v>
      </c>
      <c r="D11" s="18" t="s">
        <v>22</v>
      </c>
      <c r="E11" s="6">
        <f>E12</f>
        <v>3.3959999999999999</v>
      </c>
      <c r="F11" s="6">
        <f>F12+F13+F15+F16</f>
        <v>900.47900000000004</v>
      </c>
      <c r="G11" s="6">
        <f>G12+G13+G14+G15+G16</f>
        <v>1862.8020000000001</v>
      </c>
      <c r="H11" s="66">
        <f t="shared" ref="H11:J11" si="3">H12+H13+H14+H15+H16</f>
        <v>1379.6012000000003</v>
      </c>
      <c r="I11" s="91">
        <f t="shared" si="3"/>
        <v>694.76</v>
      </c>
      <c r="J11" s="7">
        <f t="shared" si="3"/>
        <v>0</v>
      </c>
      <c r="K11" s="7">
        <f t="shared" ref="K11:O11" si="4">K12+K13+K14+K15+K16</f>
        <v>0</v>
      </c>
      <c r="L11" s="6">
        <f t="shared" si="4"/>
        <v>0</v>
      </c>
      <c r="M11" s="6">
        <f t="shared" si="4"/>
        <v>0</v>
      </c>
      <c r="N11" s="6">
        <f t="shared" si="4"/>
        <v>0</v>
      </c>
      <c r="O11" s="6">
        <f t="shared" si="4"/>
        <v>0</v>
      </c>
      <c r="P11" s="6">
        <f t="shared" ref="P11:P16" si="5">SUM(E11:I11)</f>
        <v>4841.0382000000009</v>
      </c>
    </row>
    <row r="12" spans="1:16" ht="75.75" customHeight="1" thickBot="1">
      <c r="A12" s="77" t="s">
        <v>68</v>
      </c>
      <c r="B12" s="34"/>
      <c r="C12" s="17" t="s">
        <v>12</v>
      </c>
      <c r="D12" s="18" t="s">
        <v>22</v>
      </c>
      <c r="E12" s="6">
        <v>3.3959999999999999</v>
      </c>
      <c r="F12" s="7">
        <v>3.4940000000000002</v>
      </c>
      <c r="G12" s="6">
        <v>10.368</v>
      </c>
      <c r="H12" s="71">
        <v>90.9512</v>
      </c>
      <c r="I12" s="91">
        <v>0</v>
      </c>
      <c r="J12" s="7">
        <v>0</v>
      </c>
      <c r="K12" s="7">
        <v>0</v>
      </c>
      <c r="L12" s="6">
        <v>0</v>
      </c>
      <c r="M12" s="6">
        <v>0</v>
      </c>
      <c r="N12" s="6">
        <v>0</v>
      </c>
      <c r="O12" s="6">
        <v>0</v>
      </c>
      <c r="P12" s="6">
        <f t="shared" si="5"/>
        <v>108.20920000000001</v>
      </c>
    </row>
    <row r="13" spans="1:16" ht="60.75" customHeight="1" thickBot="1">
      <c r="A13" s="77" t="s">
        <v>69</v>
      </c>
      <c r="B13" s="34"/>
      <c r="C13" s="17" t="s">
        <v>16</v>
      </c>
      <c r="D13" s="18" t="s">
        <v>22</v>
      </c>
      <c r="E13" s="6">
        <v>0</v>
      </c>
      <c r="F13" s="7">
        <v>780</v>
      </c>
      <c r="G13" s="6">
        <v>733.05899999999997</v>
      </c>
      <c r="H13" s="7">
        <v>573.21</v>
      </c>
      <c r="I13" s="91">
        <v>0</v>
      </c>
      <c r="J13" s="7">
        <v>0</v>
      </c>
      <c r="K13" s="7">
        <v>0</v>
      </c>
      <c r="L13" s="6">
        <v>0</v>
      </c>
      <c r="M13" s="6">
        <v>0</v>
      </c>
      <c r="N13" s="6">
        <v>0</v>
      </c>
      <c r="O13" s="6">
        <v>0</v>
      </c>
      <c r="P13" s="6">
        <f t="shared" si="5"/>
        <v>2086.2690000000002</v>
      </c>
    </row>
    <row r="14" spans="1:16" ht="65.25" customHeight="1" thickBot="1">
      <c r="A14" s="77" t="s">
        <v>70</v>
      </c>
      <c r="B14" s="34"/>
      <c r="C14" s="17" t="s">
        <v>28</v>
      </c>
      <c r="D14" s="18" t="s">
        <v>22</v>
      </c>
      <c r="E14" s="6">
        <v>0</v>
      </c>
      <c r="F14" s="7">
        <v>0</v>
      </c>
      <c r="G14" s="6">
        <v>974.55600000000004</v>
      </c>
      <c r="H14" s="66">
        <v>519.84</v>
      </c>
      <c r="I14" s="91">
        <v>598.04999999999995</v>
      </c>
      <c r="J14" s="7">
        <v>0</v>
      </c>
      <c r="K14" s="7">
        <v>0</v>
      </c>
      <c r="L14" s="6">
        <v>0</v>
      </c>
      <c r="M14" s="6">
        <v>0</v>
      </c>
      <c r="N14" s="6">
        <v>0</v>
      </c>
      <c r="O14" s="6">
        <v>0</v>
      </c>
      <c r="P14" s="6">
        <f t="shared" si="5"/>
        <v>2092.4459999999999</v>
      </c>
    </row>
    <row r="15" spans="1:16" ht="63.75" customHeight="1" thickBot="1">
      <c r="A15" s="77" t="s">
        <v>71</v>
      </c>
      <c r="B15" s="34"/>
      <c r="C15" s="17" t="s">
        <v>17</v>
      </c>
      <c r="D15" s="18" t="s">
        <v>22</v>
      </c>
      <c r="E15" s="6">
        <v>0</v>
      </c>
      <c r="F15" s="7">
        <v>68.349999999999994</v>
      </c>
      <c r="G15" s="6">
        <v>40.069000000000003</v>
      </c>
      <c r="H15" s="7">
        <v>85.63</v>
      </c>
      <c r="I15" s="91">
        <v>56.71</v>
      </c>
      <c r="J15" s="7">
        <v>0</v>
      </c>
      <c r="K15" s="7">
        <v>0</v>
      </c>
      <c r="L15" s="6">
        <v>0</v>
      </c>
      <c r="M15" s="6">
        <v>0</v>
      </c>
      <c r="N15" s="6">
        <v>0</v>
      </c>
      <c r="O15" s="6">
        <v>0</v>
      </c>
      <c r="P15" s="6">
        <f t="shared" si="5"/>
        <v>250.75899999999999</v>
      </c>
    </row>
    <row r="16" spans="1:16" ht="32.25" customHeight="1" thickBot="1">
      <c r="A16" s="77" t="s">
        <v>72</v>
      </c>
      <c r="B16" s="34"/>
      <c r="C16" s="17" t="s">
        <v>18</v>
      </c>
      <c r="D16" s="18" t="s">
        <v>22</v>
      </c>
      <c r="E16" s="6">
        <v>0</v>
      </c>
      <c r="F16" s="7">
        <v>48.634999999999998</v>
      </c>
      <c r="G16" s="6">
        <v>104.75</v>
      </c>
      <c r="H16" s="66">
        <v>109.97</v>
      </c>
      <c r="I16" s="91">
        <v>40</v>
      </c>
      <c r="J16" s="7">
        <v>0</v>
      </c>
      <c r="K16" s="7">
        <v>0</v>
      </c>
      <c r="L16" s="6">
        <v>0</v>
      </c>
      <c r="M16" s="6">
        <v>0</v>
      </c>
      <c r="N16" s="6">
        <v>0</v>
      </c>
      <c r="O16" s="6">
        <v>0</v>
      </c>
      <c r="P16" s="6">
        <f t="shared" si="5"/>
        <v>303.35500000000002</v>
      </c>
    </row>
    <row r="17" spans="1:16" ht="126" customHeight="1" thickBot="1">
      <c r="A17" s="78">
        <v>2</v>
      </c>
      <c r="B17" s="41" t="s">
        <v>11</v>
      </c>
      <c r="C17" s="19" t="s">
        <v>30</v>
      </c>
      <c r="D17" s="20" t="s">
        <v>22</v>
      </c>
      <c r="E17" s="6">
        <v>0</v>
      </c>
      <c r="F17" s="7">
        <f>F18+F19+F20</f>
        <v>0</v>
      </c>
      <c r="G17" s="53">
        <f>G18+G19+G20</f>
        <v>77.449550000000002</v>
      </c>
      <c r="H17" s="53">
        <f>H18+H21+H22+H23+H19+H20</f>
        <v>164.95945</v>
      </c>
      <c r="I17" s="91">
        <f t="shared" ref="I17:O17" si="6">I18+I19+I20</f>
        <v>0</v>
      </c>
      <c r="J17" s="7">
        <f t="shared" si="6"/>
        <v>0</v>
      </c>
      <c r="K17" s="7">
        <f t="shared" si="6"/>
        <v>0</v>
      </c>
      <c r="L17" s="7">
        <f t="shared" si="6"/>
        <v>0</v>
      </c>
      <c r="M17" s="7">
        <f t="shared" si="6"/>
        <v>0</v>
      </c>
      <c r="N17" s="7">
        <f t="shared" si="6"/>
        <v>0</v>
      </c>
      <c r="O17" s="7">
        <f t="shared" si="6"/>
        <v>0</v>
      </c>
      <c r="P17" s="6">
        <f>SUM(E17:O17)</f>
        <v>242.40899999999999</v>
      </c>
    </row>
    <row r="18" spans="1:16" ht="45" customHeight="1" thickBot="1">
      <c r="A18" s="79" t="s">
        <v>73</v>
      </c>
      <c r="B18" s="42"/>
      <c r="C18" s="22" t="s">
        <v>31</v>
      </c>
      <c r="D18" s="23" t="s">
        <v>22</v>
      </c>
      <c r="E18" s="8">
        <v>0</v>
      </c>
      <c r="F18" s="7">
        <v>0</v>
      </c>
      <c r="G18" s="53">
        <v>37.751890000000003</v>
      </c>
      <c r="H18" s="7">
        <v>64</v>
      </c>
      <c r="I18" s="91">
        <v>0</v>
      </c>
      <c r="J18" s="7">
        <v>0</v>
      </c>
      <c r="K18" s="7">
        <v>0</v>
      </c>
      <c r="L18" s="6">
        <v>0</v>
      </c>
      <c r="M18" s="6">
        <v>0</v>
      </c>
      <c r="N18" s="6">
        <v>0</v>
      </c>
      <c r="O18" s="6">
        <v>0</v>
      </c>
      <c r="P18" s="54">
        <f>SUM(E18:I18)</f>
        <v>101.75189</v>
      </c>
    </row>
    <row r="19" spans="1:16" ht="48" customHeight="1" thickBot="1">
      <c r="A19" s="80" t="s">
        <v>74</v>
      </c>
      <c r="B19" s="43"/>
      <c r="C19" s="24" t="s">
        <v>32</v>
      </c>
      <c r="D19" s="25" t="s">
        <v>22</v>
      </c>
      <c r="E19" s="8">
        <v>0</v>
      </c>
      <c r="F19" s="7">
        <v>0</v>
      </c>
      <c r="G19" s="7">
        <v>0</v>
      </c>
      <c r="H19" s="7">
        <v>0</v>
      </c>
      <c r="I19" s="91">
        <v>0</v>
      </c>
      <c r="J19" s="7">
        <v>0</v>
      </c>
      <c r="K19" s="7">
        <v>0</v>
      </c>
      <c r="L19" s="6">
        <v>0</v>
      </c>
      <c r="M19" s="6">
        <v>0</v>
      </c>
      <c r="N19" s="6">
        <v>0</v>
      </c>
      <c r="O19" s="6">
        <v>0</v>
      </c>
      <c r="P19" s="6">
        <f>SUM(E19:I19)</f>
        <v>0</v>
      </c>
    </row>
    <row r="20" spans="1:16" ht="51.75" customHeight="1" thickBot="1">
      <c r="A20" s="79" t="s">
        <v>75</v>
      </c>
      <c r="B20" s="42"/>
      <c r="C20" s="22" t="s">
        <v>33</v>
      </c>
      <c r="D20" s="25" t="s">
        <v>22</v>
      </c>
      <c r="E20" s="8">
        <v>0</v>
      </c>
      <c r="F20" s="7">
        <v>0</v>
      </c>
      <c r="G20" s="53">
        <v>39.697659999999999</v>
      </c>
      <c r="H20" s="7">
        <v>0</v>
      </c>
      <c r="I20" s="91">
        <v>0</v>
      </c>
      <c r="J20" s="7">
        <v>0</v>
      </c>
      <c r="K20" s="7">
        <v>0</v>
      </c>
      <c r="L20" s="6">
        <v>0</v>
      </c>
      <c r="M20" s="6">
        <v>0</v>
      </c>
      <c r="N20" s="6">
        <v>0</v>
      </c>
      <c r="O20" s="6">
        <v>0</v>
      </c>
      <c r="P20" s="54">
        <f>SUM(E20:I20)</f>
        <v>39.697659999999999</v>
      </c>
    </row>
    <row r="21" spans="1:16" ht="48.75" customHeight="1" thickBot="1">
      <c r="A21" s="80" t="s">
        <v>76</v>
      </c>
      <c r="B21" s="43"/>
      <c r="C21" s="24" t="s">
        <v>15</v>
      </c>
      <c r="D21" s="25" t="s">
        <v>22</v>
      </c>
      <c r="E21" s="8">
        <v>0</v>
      </c>
      <c r="F21" s="8">
        <v>0</v>
      </c>
      <c r="G21" s="8">
        <v>0</v>
      </c>
      <c r="H21" s="7">
        <v>0</v>
      </c>
      <c r="I21" s="92">
        <v>0</v>
      </c>
      <c r="J21" s="61">
        <v>0</v>
      </c>
      <c r="K21" s="61">
        <v>0</v>
      </c>
      <c r="L21" s="8">
        <v>0</v>
      </c>
      <c r="M21" s="8">
        <v>0</v>
      </c>
      <c r="N21" s="8">
        <v>0</v>
      </c>
      <c r="O21" s="8">
        <v>0</v>
      </c>
      <c r="P21" s="6">
        <f>SUM(E21:O21)</f>
        <v>0</v>
      </c>
    </row>
    <row r="22" spans="1:16" ht="41.25" customHeight="1" thickBot="1">
      <c r="A22" s="80" t="s">
        <v>77</v>
      </c>
      <c r="B22" s="43"/>
      <c r="C22" s="24" t="s">
        <v>38</v>
      </c>
      <c r="D22" s="25" t="s">
        <v>22</v>
      </c>
      <c r="E22" s="8">
        <v>0</v>
      </c>
      <c r="F22" s="8">
        <v>0</v>
      </c>
      <c r="G22" s="8">
        <v>0</v>
      </c>
      <c r="H22" s="53">
        <v>27.859449999999999</v>
      </c>
      <c r="I22" s="92">
        <v>0</v>
      </c>
      <c r="J22" s="61">
        <v>0</v>
      </c>
      <c r="K22" s="61">
        <v>0</v>
      </c>
      <c r="L22" s="8">
        <v>0</v>
      </c>
      <c r="M22" s="8">
        <v>0</v>
      </c>
      <c r="N22" s="8">
        <v>0</v>
      </c>
      <c r="O22" s="8">
        <v>0</v>
      </c>
      <c r="P22" s="6">
        <f>SUM(E22:O22)</f>
        <v>27.859449999999999</v>
      </c>
    </row>
    <row r="23" spans="1:16" ht="44.25" customHeight="1" thickBot="1">
      <c r="A23" s="79" t="s">
        <v>78</v>
      </c>
      <c r="B23" s="42"/>
      <c r="C23" s="22" t="s">
        <v>46</v>
      </c>
      <c r="D23" s="25" t="s">
        <v>22</v>
      </c>
      <c r="E23" s="8">
        <v>0</v>
      </c>
      <c r="F23" s="8">
        <v>0</v>
      </c>
      <c r="G23" s="8">
        <v>0</v>
      </c>
      <c r="H23" s="7">
        <v>73.099999999999994</v>
      </c>
      <c r="I23" s="92">
        <v>0</v>
      </c>
      <c r="J23" s="61">
        <v>0</v>
      </c>
      <c r="K23" s="61">
        <v>0</v>
      </c>
      <c r="L23" s="8">
        <v>0</v>
      </c>
      <c r="M23" s="8">
        <v>0</v>
      </c>
      <c r="N23" s="8">
        <v>0</v>
      </c>
      <c r="O23" s="8">
        <v>0</v>
      </c>
      <c r="P23" s="6">
        <f>SUM(E23:O23)</f>
        <v>73.099999999999994</v>
      </c>
    </row>
    <row r="24" spans="1:16" ht="108" customHeight="1" thickBot="1">
      <c r="A24" s="37">
        <v>3</v>
      </c>
      <c r="B24" s="44" t="s">
        <v>11</v>
      </c>
      <c r="C24" s="26" t="s">
        <v>19</v>
      </c>
      <c r="D24" s="27" t="s">
        <v>22</v>
      </c>
      <c r="E24" s="8">
        <v>0</v>
      </c>
      <c r="F24" s="7">
        <v>36</v>
      </c>
      <c r="G24" s="6">
        <v>110</v>
      </c>
      <c r="H24" s="7">
        <v>120</v>
      </c>
      <c r="I24" s="91">
        <v>90</v>
      </c>
      <c r="J24" s="7">
        <v>0</v>
      </c>
      <c r="K24" s="7">
        <v>0</v>
      </c>
      <c r="L24" s="6">
        <v>25</v>
      </c>
      <c r="M24" s="6">
        <v>0</v>
      </c>
      <c r="N24" s="6">
        <v>0</v>
      </c>
      <c r="O24" s="6">
        <v>0</v>
      </c>
      <c r="P24" s="6">
        <f>SUM(E24:O24)</f>
        <v>381</v>
      </c>
    </row>
    <row r="25" spans="1:16" ht="160.5" customHeight="1" thickBot="1">
      <c r="A25" s="37">
        <v>4</v>
      </c>
      <c r="B25" s="44" t="s">
        <v>11</v>
      </c>
      <c r="C25" s="26" t="s">
        <v>37</v>
      </c>
      <c r="D25" s="28" t="s">
        <v>22</v>
      </c>
      <c r="E25" s="6">
        <v>0</v>
      </c>
      <c r="F25" s="7">
        <v>0</v>
      </c>
      <c r="G25" s="6">
        <f>G26</f>
        <v>226.3</v>
      </c>
      <c r="H25" s="7">
        <f>H26+H27+H28+H29+H30+H31+H32+H33</f>
        <v>606.15200000000004</v>
      </c>
      <c r="I25" s="91">
        <f t="shared" ref="I25:K25" si="7">I26+I27+I28+I29+I30+I31+I32+I33</f>
        <v>3261.7749999999996</v>
      </c>
      <c r="J25" s="7">
        <f t="shared" si="7"/>
        <v>1384.2</v>
      </c>
      <c r="K25" s="7">
        <f t="shared" si="7"/>
        <v>1384.2</v>
      </c>
      <c r="L25" s="6">
        <v>0</v>
      </c>
      <c r="M25" s="6">
        <v>0</v>
      </c>
      <c r="N25" s="6">
        <v>0</v>
      </c>
      <c r="O25" s="6">
        <v>0</v>
      </c>
      <c r="P25" s="6">
        <f>SUM(E25:O25)</f>
        <v>6862.6269999999995</v>
      </c>
    </row>
    <row r="26" spans="1:16" ht="27.75" customHeight="1" thickBot="1">
      <c r="A26" s="81" t="s">
        <v>67</v>
      </c>
      <c r="B26" s="44"/>
      <c r="C26" s="26" t="s">
        <v>38</v>
      </c>
      <c r="D26" s="27" t="s">
        <v>22</v>
      </c>
      <c r="E26" s="8">
        <v>0</v>
      </c>
      <c r="F26" s="7">
        <v>0</v>
      </c>
      <c r="G26" s="6">
        <v>226.3</v>
      </c>
      <c r="H26" s="7">
        <v>14.79</v>
      </c>
      <c r="I26" s="91">
        <v>605</v>
      </c>
      <c r="J26" s="7">
        <v>0</v>
      </c>
      <c r="K26" s="7">
        <v>0</v>
      </c>
      <c r="L26" s="6">
        <v>0</v>
      </c>
      <c r="M26" s="6">
        <v>0</v>
      </c>
      <c r="N26" s="6">
        <v>0</v>
      </c>
      <c r="O26" s="6">
        <v>0</v>
      </c>
      <c r="P26" s="6">
        <f>SUM(E26:I26)</f>
        <v>846.09</v>
      </c>
    </row>
    <row r="27" spans="1:16" ht="27.75" customHeight="1" thickBot="1">
      <c r="A27" s="81" t="s">
        <v>79</v>
      </c>
      <c r="B27" s="44"/>
      <c r="C27" s="26" t="s">
        <v>31</v>
      </c>
      <c r="D27" s="27" t="s">
        <v>22</v>
      </c>
      <c r="E27" s="8">
        <v>0</v>
      </c>
      <c r="F27" s="8">
        <v>0</v>
      </c>
      <c r="G27" s="8">
        <v>0</v>
      </c>
      <c r="H27" s="7">
        <v>26.66</v>
      </c>
      <c r="I27" s="92">
        <v>717.28599999999994</v>
      </c>
      <c r="J27" s="61">
        <v>0</v>
      </c>
      <c r="K27" s="61">
        <v>316</v>
      </c>
      <c r="L27" s="8">
        <v>0</v>
      </c>
      <c r="M27" s="8">
        <v>0</v>
      </c>
      <c r="N27" s="8">
        <v>0</v>
      </c>
      <c r="O27" s="8">
        <v>0</v>
      </c>
      <c r="P27" s="6">
        <f t="shared" ref="P27:P35" si="8">SUM(E27:O27)</f>
        <v>1059.9459999999999</v>
      </c>
    </row>
    <row r="28" spans="1:16" ht="27.75" customHeight="1" thickBot="1">
      <c r="A28" s="81" t="s">
        <v>80</v>
      </c>
      <c r="B28" s="44"/>
      <c r="C28" s="26" t="s">
        <v>47</v>
      </c>
      <c r="D28" s="27" t="s">
        <v>22</v>
      </c>
      <c r="E28" s="8">
        <v>0</v>
      </c>
      <c r="F28" s="8">
        <v>0</v>
      </c>
      <c r="G28" s="8">
        <v>0</v>
      </c>
      <c r="H28" s="7">
        <v>191.1</v>
      </c>
      <c r="I28" s="92">
        <v>1140</v>
      </c>
      <c r="J28" s="61">
        <v>0</v>
      </c>
      <c r="K28" s="61">
        <v>0</v>
      </c>
      <c r="L28" s="8">
        <v>0</v>
      </c>
      <c r="M28" s="8">
        <v>0</v>
      </c>
      <c r="N28" s="8">
        <v>0</v>
      </c>
      <c r="O28" s="8">
        <v>0</v>
      </c>
      <c r="P28" s="6">
        <f t="shared" si="8"/>
        <v>1331.1</v>
      </c>
    </row>
    <row r="29" spans="1:16" ht="27.75" customHeight="1" thickBot="1">
      <c r="A29" s="81" t="s">
        <v>81</v>
      </c>
      <c r="B29" s="44"/>
      <c r="C29" s="26" t="s">
        <v>46</v>
      </c>
      <c r="D29" s="27" t="s">
        <v>22</v>
      </c>
      <c r="E29" s="8">
        <v>0</v>
      </c>
      <c r="F29" s="8">
        <v>0</v>
      </c>
      <c r="G29" s="8">
        <v>0</v>
      </c>
      <c r="H29" s="7">
        <v>21.93</v>
      </c>
      <c r="I29" s="92">
        <v>580.28899999999999</v>
      </c>
      <c r="J29" s="61">
        <v>0</v>
      </c>
      <c r="K29" s="61">
        <v>379.2</v>
      </c>
      <c r="L29" s="8">
        <v>0</v>
      </c>
      <c r="M29" s="8">
        <v>0</v>
      </c>
      <c r="N29" s="8">
        <v>0</v>
      </c>
      <c r="O29" s="8">
        <v>0</v>
      </c>
      <c r="P29" s="6">
        <f t="shared" si="8"/>
        <v>981.41899999999987</v>
      </c>
    </row>
    <row r="30" spans="1:16" ht="27.75" customHeight="1" thickBot="1">
      <c r="A30" s="81" t="s">
        <v>82</v>
      </c>
      <c r="B30" s="44"/>
      <c r="C30" s="26" t="s">
        <v>48</v>
      </c>
      <c r="D30" s="27" t="s">
        <v>22</v>
      </c>
      <c r="E30" s="8">
        <v>0</v>
      </c>
      <c r="F30" s="8">
        <v>0</v>
      </c>
      <c r="G30" s="8">
        <v>0</v>
      </c>
      <c r="H30" s="61">
        <v>0</v>
      </c>
      <c r="I30" s="92">
        <v>84.2</v>
      </c>
      <c r="J30" s="61">
        <v>1384.2</v>
      </c>
      <c r="K30" s="61">
        <v>346</v>
      </c>
      <c r="L30" s="8">
        <v>0</v>
      </c>
      <c r="M30" s="8">
        <v>0</v>
      </c>
      <c r="N30" s="8">
        <v>0</v>
      </c>
      <c r="O30" s="8">
        <v>0</v>
      </c>
      <c r="P30" s="6">
        <f t="shared" si="8"/>
        <v>1814.4</v>
      </c>
    </row>
    <row r="31" spans="1:16" ht="27.75" customHeight="1" thickBot="1">
      <c r="A31" s="81" t="s">
        <v>83</v>
      </c>
      <c r="B31" s="44"/>
      <c r="C31" s="26" t="s">
        <v>49</v>
      </c>
      <c r="D31" s="23" t="s">
        <v>22</v>
      </c>
      <c r="E31" s="8">
        <v>0</v>
      </c>
      <c r="F31" s="8">
        <v>0</v>
      </c>
      <c r="G31" s="8">
        <v>0</v>
      </c>
      <c r="H31" s="61">
        <v>8.2629999999999999</v>
      </c>
      <c r="I31" s="92">
        <v>0</v>
      </c>
      <c r="J31" s="61">
        <v>0</v>
      </c>
      <c r="K31" s="61">
        <v>343</v>
      </c>
      <c r="L31" s="8">
        <v>0</v>
      </c>
      <c r="M31" s="8">
        <v>0</v>
      </c>
      <c r="N31" s="8">
        <v>0</v>
      </c>
      <c r="O31" s="8">
        <v>0</v>
      </c>
      <c r="P31" s="6">
        <f t="shared" si="8"/>
        <v>351.26299999999998</v>
      </c>
    </row>
    <row r="32" spans="1:16" ht="36.75" customHeight="1" thickBot="1">
      <c r="A32" s="81" t="s">
        <v>84</v>
      </c>
      <c r="B32" s="44"/>
      <c r="C32" s="47" t="s">
        <v>50</v>
      </c>
      <c r="D32" s="27" t="s">
        <v>22</v>
      </c>
      <c r="E32" s="8">
        <v>0</v>
      </c>
      <c r="F32" s="8">
        <v>0</v>
      </c>
      <c r="G32" s="8">
        <v>0</v>
      </c>
      <c r="H32" s="61">
        <v>266.2</v>
      </c>
      <c r="I32" s="92">
        <v>0</v>
      </c>
      <c r="J32" s="61">
        <v>0</v>
      </c>
      <c r="K32" s="61">
        <v>0</v>
      </c>
      <c r="L32" s="8">
        <v>0</v>
      </c>
      <c r="M32" s="8">
        <v>0</v>
      </c>
      <c r="N32" s="8">
        <v>0</v>
      </c>
      <c r="O32" s="8">
        <v>0</v>
      </c>
      <c r="P32" s="6">
        <f t="shared" si="8"/>
        <v>266.2</v>
      </c>
    </row>
    <row r="33" spans="1:16" ht="36.75" customHeight="1" thickBot="1">
      <c r="A33" s="81" t="s">
        <v>85</v>
      </c>
      <c r="B33" s="44"/>
      <c r="C33" s="47" t="s">
        <v>32</v>
      </c>
      <c r="D33" s="27" t="s">
        <v>22</v>
      </c>
      <c r="E33" s="8">
        <v>0</v>
      </c>
      <c r="F33" s="8">
        <v>0</v>
      </c>
      <c r="G33" s="8">
        <v>0</v>
      </c>
      <c r="H33" s="61">
        <v>77.209000000000003</v>
      </c>
      <c r="I33" s="92">
        <v>135</v>
      </c>
      <c r="J33" s="61">
        <v>0</v>
      </c>
      <c r="K33" s="61">
        <v>0</v>
      </c>
      <c r="L33" s="8">
        <v>0</v>
      </c>
      <c r="M33" s="8">
        <v>0</v>
      </c>
      <c r="N33" s="8">
        <v>0</v>
      </c>
      <c r="O33" s="8">
        <v>0</v>
      </c>
      <c r="P33" s="6">
        <f>SUM(E33:O33)</f>
        <v>212.209</v>
      </c>
    </row>
    <row r="34" spans="1:16" ht="46.5" customHeight="1" thickBot="1">
      <c r="A34" s="36" t="s">
        <v>13</v>
      </c>
      <c r="B34" s="43"/>
      <c r="C34" s="29" t="s">
        <v>45</v>
      </c>
      <c r="D34" s="28" t="s">
        <v>22</v>
      </c>
      <c r="E34" s="3">
        <f>E35</f>
        <v>399.96253000000002</v>
      </c>
      <c r="F34" s="9">
        <f>F35+F36</f>
        <v>521.49939999999992</v>
      </c>
      <c r="G34" s="5">
        <f>G35+G36+G38+G39+G47</f>
        <v>1327.0094999999999</v>
      </c>
      <c r="H34" s="64">
        <f>H35+H36+H38+H48+H50</f>
        <v>3108.5231400000002</v>
      </c>
      <c r="I34" s="90">
        <f>I35+I36+I38+I59</f>
        <v>1540.62</v>
      </c>
      <c r="J34" s="64">
        <f>J35+J36+J38+J60</f>
        <v>1225</v>
      </c>
      <c r="K34" s="64">
        <f t="shared" ref="K34:O34" si="9">K35+K36+K38</f>
        <v>1225</v>
      </c>
      <c r="L34" s="5">
        <f t="shared" si="9"/>
        <v>701.2</v>
      </c>
      <c r="M34" s="5">
        <f t="shared" si="9"/>
        <v>701.2</v>
      </c>
      <c r="N34" s="5">
        <f t="shared" si="9"/>
        <v>701.2</v>
      </c>
      <c r="O34" s="5">
        <f t="shared" si="9"/>
        <v>701.2</v>
      </c>
      <c r="P34" s="3">
        <f>SUM(E34:O34)</f>
        <v>12152.414570000003</v>
      </c>
    </row>
    <row r="35" spans="1:16" ht="104.25" customHeight="1" thickBot="1">
      <c r="A35" s="38">
        <v>1</v>
      </c>
      <c r="B35" s="42" t="s">
        <v>11</v>
      </c>
      <c r="C35" s="21" t="s">
        <v>14</v>
      </c>
      <c r="D35" s="18" t="s">
        <v>22</v>
      </c>
      <c r="E35" s="3">
        <v>399.96253000000002</v>
      </c>
      <c r="F35" s="9">
        <v>521.19939999999997</v>
      </c>
      <c r="G35" s="5">
        <v>1152.3879999999999</v>
      </c>
      <c r="H35" s="72">
        <v>820.15485999999999</v>
      </c>
      <c r="I35" s="90">
        <v>1450.32</v>
      </c>
      <c r="J35" s="64">
        <v>824.5</v>
      </c>
      <c r="K35" s="64">
        <v>1200</v>
      </c>
      <c r="L35" s="5">
        <v>700</v>
      </c>
      <c r="M35" s="5">
        <v>700</v>
      </c>
      <c r="N35" s="5">
        <v>700</v>
      </c>
      <c r="O35" s="5">
        <v>700</v>
      </c>
      <c r="P35" s="3">
        <f t="shared" si="8"/>
        <v>9168.5247899999995</v>
      </c>
    </row>
    <row r="36" spans="1:16">
      <c r="A36" s="115">
        <v>2</v>
      </c>
      <c r="B36" s="117" t="s">
        <v>11</v>
      </c>
      <c r="C36" s="119" t="s">
        <v>21</v>
      </c>
      <c r="D36" s="102" t="s">
        <v>22</v>
      </c>
      <c r="E36" s="104">
        <v>0</v>
      </c>
      <c r="F36" s="113">
        <v>0.3</v>
      </c>
      <c r="G36" s="104">
        <v>0</v>
      </c>
      <c r="H36" s="113">
        <v>0</v>
      </c>
      <c r="I36" s="98">
        <v>0</v>
      </c>
      <c r="J36" s="168">
        <v>0</v>
      </c>
      <c r="K36" s="168">
        <v>0</v>
      </c>
      <c r="L36" s="157">
        <v>1.2</v>
      </c>
      <c r="M36" s="157">
        <v>1.2</v>
      </c>
      <c r="N36" s="157">
        <v>1.2</v>
      </c>
      <c r="O36" s="157">
        <v>1.2</v>
      </c>
      <c r="P36" s="100">
        <f>SUM(E36:O36)</f>
        <v>5.1000000000000005</v>
      </c>
    </row>
    <row r="37" spans="1:16" ht="84" customHeight="1" thickBot="1">
      <c r="A37" s="116"/>
      <c r="B37" s="118"/>
      <c r="C37" s="120"/>
      <c r="D37" s="103"/>
      <c r="E37" s="105"/>
      <c r="F37" s="114"/>
      <c r="G37" s="105"/>
      <c r="H37" s="114"/>
      <c r="I37" s="99"/>
      <c r="J37" s="169"/>
      <c r="K37" s="169"/>
      <c r="L37" s="158"/>
      <c r="M37" s="158"/>
      <c r="N37" s="158"/>
      <c r="O37" s="158"/>
      <c r="P37" s="101"/>
    </row>
    <row r="38" spans="1:16" ht="127.5" customHeight="1" thickBot="1">
      <c r="A38" s="39">
        <v>3</v>
      </c>
      <c r="B38" s="45" t="s">
        <v>11</v>
      </c>
      <c r="C38" s="30" t="s">
        <v>29</v>
      </c>
      <c r="D38" s="31" t="s">
        <v>22</v>
      </c>
      <c r="E38" s="10">
        <v>0</v>
      </c>
      <c r="F38" s="11">
        <v>0</v>
      </c>
      <c r="G38" s="10">
        <v>7.87</v>
      </c>
      <c r="H38" s="73">
        <v>52.357500000000002</v>
      </c>
      <c r="I38" s="93">
        <v>40.299999999999997</v>
      </c>
      <c r="J38" s="11">
        <v>25</v>
      </c>
      <c r="K38" s="11">
        <v>25</v>
      </c>
      <c r="L38" s="12">
        <v>0</v>
      </c>
      <c r="M38" s="12">
        <v>0</v>
      </c>
      <c r="N38" s="12">
        <v>0</v>
      </c>
      <c r="O38" s="12">
        <v>0</v>
      </c>
      <c r="P38" s="13">
        <f>SUM(E38:I38)</f>
        <v>100.5275</v>
      </c>
    </row>
    <row r="39" spans="1:16">
      <c r="A39" s="121">
        <v>4</v>
      </c>
      <c r="B39" s="124" t="s">
        <v>11</v>
      </c>
      <c r="C39" s="127" t="s">
        <v>34</v>
      </c>
      <c r="D39" s="152" t="s">
        <v>22</v>
      </c>
      <c r="E39" s="104">
        <v>0</v>
      </c>
      <c r="F39" s="113">
        <v>0</v>
      </c>
      <c r="G39" s="150">
        <f>G45</f>
        <v>160.85149999999999</v>
      </c>
      <c r="H39" s="113">
        <v>0</v>
      </c>
      <c r="I39" s="147">
        <v>0</v>
      </c>
      <c r="J39" s="159">
        <v>0</v>
      </c>
      <c r="K39" s="159">
        <v>0</v>
      </c>
      <c r="L39" s="162">
        <v>0</v>
      </c>
      <c r="M39" s="162">
        <v>0</v>
      </c>
      <c r="N39" s="162">
        <v>0</v>
      </c>
      <c r="O39" s="165">
        <v>0</v>
      </c>
      <c r="P39" s="150">
        <f>SUM(E39:I39)</f>
        <v>160.85149999999999</v>
      </c>
    </row>
    <row r="40" spans="1:16">
      <c r="A40" s="122"/>
      <c r="B40" s="125"/>
      <c r="C40" s="128"/>
      <c r="D40" s="136"/>
      <c r="E40" s="153"/>
      <c r="F40" s="155"/>
      <c r="G40" s="142"/>
      <c r="H40" s="155"/>
      <c r="I40" s="148"/>
      <c r="J40" s="160"/>
      <c r="K40" s="160"/>
      <c r="L40" s="163"/>
      <c r="M40" s="163"/>
      <c r="N40" s="163"/>
      <c r="O40" s="166"/>
      <c r="P40" s="142"/>
    </row>
    <row r="41" spans="1:16">
      <c r="A41" s="122"/>
      <c r="B41" s="125"/>
      <c r="C41" s="128"/>
      <c r="D41" s="136"/>
      <c r="E41" s="153"/>
      <c r="F41" s="155"/>
      <c r="G41" s="142"/>
      <c r="H41" s="155"/>
      <c r="I41" s="148"/>
      <c r="J41" s="160"/>
      <c r="K41" s="160"/>
      <c r="L41" s="163"/>
      <c r="M41" s="163"/>
      <c r="N41" s="163"/>
      <c r="O41" s="166"/>
      <c r="P41" s="142"/>
    </row>
    <row r="42" spans="1:16">
      <c r="A42" s="122"/>
      <c r="B42" s="125"/>
      <c r="C42" s="128"/>
      <c r="D42" s="136"/>
      <c r="E42" s="153"/>
      <c r="F42" s="155"/>
      <c r="G42" s="142"/>
      <c r="H42" s="155"/>
      <c r="I42" s="148"/>
      <c r="J42" s="160"/>
      <c r="K42" s="160"/>
      <c r="L42" s="163"/>
      <c r="M42" s="163"/>
      <c r="N42" s="163"/>
      <c r="O42" s="166"/>
      <c r="P42" s="142"/>
    </row>
    <row r="43" spans="1:16">
      <c r="A43" s="122"/>
      <c r="B43" s="125"/>
      <c r="C43" s="128"/>
      <c r="D43" s="136"/>
      <c r="E43" s="153"/>
      <c r="F43" s="155"/>
      <c r="G43" s="142"/>
      <c r="H43" s="155"/>
      <c r="I43" s="148"/>
      <c r="J43" s="160"/>
      <c r="K43" s="160"/>
      <c r="L43" s="163"/>
      <c r="M43" s="163"/>
      <c r="N43" s="163"/>
      <c r="O43" s="166"/>
      <c r="P43" s="142"/>
    </row>
    <row r="44" spans="1:16" ht="102" customHeight="1" thickBot="1">
      <c r="A44" s="123"/>
      <c r="B44" s="126"/>
      <c r="C44" s="129"/>
      <c r="D44" s="108"/>
      <c r="E44" s="154"/>
      <c r="F44" s="156"/>
      <c r="G44" s="151"/>
      <c r="H44" s="156"/>
      <c r="I44" s="149"/>
      <c r="J44" s="161"/>
      <c r="K44" s="161"/>
      <c r="L44" s="164"/>
      <c r="M44" s="164"/>
      <c r="N44" s="164"/>
      <c r="O44" s="167"/>
      <c r="P44" s="151"/>
    </row>
    <row r="45" spans="1:16">
      <c r="A45" s="130" t="s">
        <v>67</v>
      </c>
      <c r="B45" s="132"/>
      <c r="C45" s="134" t="s">
        <v>31</v>
      </c>
      <c r="D45" s="107" t="s">
        <v>22</v>
      </c>
      <c r="E45" s="137">
        <v>0</v>
      </c>
      <c r="F45" s="139">
        <v>0</v>
      </c>
      <c r="G45" s="141">
        <v>160.85149999999999</v>
      </c>
      <c r="H45" s="139">
        <v>0</v>
      </c>
      <c r="I45" s="143">
        <v>0</v>
      </c>
      <c r="J45" s="139">
        <v>0</v>
      </c>
      <c r="K45" s="139">
        <v>0</v>
      </c>
      <c r="L45" s="145">
        <v>0</v>
      </c>
      <c r="M45" s="145">
        <v>0</v>
      </c>
      <c r="N45" s="145">
        <v>0</v>
      </c>
      <c r="O45" s="145">
        <v>0</v>
      </c>
      <c r="P45" s="141">
        <f>SUM(E45:I45)</f>
        <v>160.85149999999999</v>
      </c>
    </row>
    <row r="46" spans="1:16" ht="24.75" customHeight="1" thickBot="1">
      <c r="A46" s="131"/>
      <c r="B46" s="133"/>
      <c r="C46" s="135"/>
      <c r="D46" s="136"/>
      <c r="E46" s="138"/>
      <c r="F46" s="140"/>
      <c r="G46" s="142"/>
      <c r="H46" s="140"/>
      <c r="I46" s="144"/>
      <c r="J46" s="140"/>
      <c r="K46" s="140"/>
      <c r="L46" s="146"/>
      <c r="M46" s="146"/>
      <c r="N46" s="146"/>
      <c r="O46" s="146"/>
      <c r="P46" s="142"/>
    </row>
    <row r="47" spans="1:16" ht="53.25" customHeight="1" thickBot="1">
      <c r="A47" s="40">
        <v>5</v>
      </c>
      <c r="B47" s="45" t="s">
        <v>11</v>
      </c>
      <c r="C47" s="32" t="s">
        <v>36</v>
      </c>
      <c r="D47" s="33" t="s">
        <v>22</v>
      </c>
      <c r="E47" s="14">
        <v>0</v>
      </c>
      <c r="F47" s="15">
        <v>0</v>
      </c>
      <c r="G47" s="14">
        <v>5.9</v>
      </c>
      <c r="H47" s="67">
        <v>0</v>
      </c>
      <c r="I47" s="94">
        <v>0</v>
      </c>
      <c r="J47" s="67">
        <v>0</v>
      </c>
      <c r="K47" s="67">
        <v>0</v>
      </c>
      <c r="L47" s="14">
        <v>0</v>
      </c>
      <c r="M47" s="15">
        <v>0</v>
      </c>
      <c r="N47" s="14">
        <v>0</v>
      </c>
      <c r="O47" s="15">
        <v>0</v>
      </c>
      <c r="P47" s="15">
        <f>SUM(E47:I47)</f>
        <v>5.9</v>
      </c>
    </row>
    <row r="48" spans="1:16" ht="136.5" customHeight="1" thickBot="1">
      <c r="A48" s="52">
        <v>6</v>
      </c>
      <c r="B48" s="45" t="s">
        <v>11</v>
      </c>
      <c r="C48" s="32" t="s">
        <v>51</v>
      </c>
      <c r="D48" s="33" t="s">
        <v>22</v>
      </c>
      <c r="E48" s="50">
        <v>0</v>
      </c>
      <c r="F48" s="51">
        <v>0</v>
      </c>
      <c r="G48" s="50">
        <v>0</v>
      </c>
      <c r="H48" s="74">
        <v>311.01078000000001</v>
      </c>
      <c r="I48" s="95">
        <v>0</v>
      </c>
      <c r="J48" s="69">
        <v>0</v>
      </c>
      <c r="K48" s="59">
        <v>0</v>
      </c>
      <c r="L48" s="51">
        <v>0</v>
      </c>
      <c r="M48" s="50">
        <v>0</v>
      </c>
      <c r="N48" s="51">
        <v>0</v>
      </c>
      <c r="O48" s="50">
        <v>0</v>
      </c>
      <c r="P48" s="49">
        <f>SUM(E48:O48)</f>
        <v>311.01078000000001</v>
      </c>
    </row>
    <row r="49" spans="1:16" ht="190.5" customHeight="1" thickBot="1">
      <c r="A49" s="52" t="s">
        <v>52</v>
      </c>
      <c r="B49" s="48"/>
      <c r="C49" s="32" t="s">
        <v>53</v>
      </c>
      <c r="D49" s="33" t="s">
        <v>22</v>
      </c>
      <c r="E49" s="51">
        <v>0</v>
      </c>
      <c r="F49" s="50">
        <v>0</v>
      </c>
      <c r="G49" s="51">
        <v>0</v>
      </c>
      <c r="H49" s="75">
        <v>311.01078000000001</v>
      </c>
      <c r="I49" s="96">
        <v>0</v>
      </c>
      <c r="J49" s="59">
        <v>0</v>
      </c>
      <c r="K49" s="69">
        <v>0</v>
      </c>
      <c r="L49" s="50">
        <v>0</v>
      </c>
      <c r="M49" s="51">
        <v>0</v>
      </c>
      <c r="N49" s="50">
        <v>0</v>
      </c>
      <c r="O49" s="51">
        <v>0</v>
      </c>
      <c r="P49" s="48">
        <f>SUM(E49:O49)</f>
        <v>311.01078000000001</v>
      </c>
    </row>
    <row r="50" spans="1:16" ht="68.25" customHeight="1" thickBot="1">
      <c r="A50" s="52">
        <v>7</v>
      </c>
      <c r="B50" s="57" t="s">
        <v>11</v>
      </c>
      <c r="C50" s="55" t="s">
        <v>55</v>
      </c>
      <c r="D50" s="33" t="s">
        <v>22</v>
      </c>
      <c r="E50" s="50">
        <v>0</v>
      </c>
      <c r="F50" s="50">
        <v>0</v>
      </c>
      <c r="G50" s="50">
        <v>0</v>
      </c>
      <c r="H50" s="68">
        <f>H51+H52+H53+H54+H55+H56+H57+H58</f>
        <v>1925</v>
      </c>
      <c r="I50" s="95">
        <v>0</v>
      </c>
      <c r="J50" s="59">
        <v>0</v>
      </c>
      <c r="K50" s="59">
        <v>0</v>
      </c>
      <c r="L50" s="50">
        <v>0</v>
      </c>
      <c r="M50" s="50">
        <v>0</v>
      </c>
      <c r="N50" s="50">
        <v>0</v>
      </c>
      <c r="O50" s="50">
        <v>0</v>
      </c>
      <c r="P50" s="56">
        <f>SUM(E50:O50)</f>
        <v>1925</v>
      </c>
    </row>
    <row r="51" spans="1:16" ht="41.25" customHeight="1" thickBot="1">
      <c r="A51" s="76" t="s">
        <v>59</v>
      </c>
      <c r="B51" s="48"/>
      <c r="C51" s="55" t="s">
        <v>31</v>
      </c>
      <c r="D51" s="33" t="s">
        <v>22</v>
      </c>
      <c r="E51" s="50">
        <v>0</v>
      </c>
      <c r="F51" s="50">
        <v>0</v>
      </c>
      <c r="G51" s="50">
        <v>0</v>
      </c>
      <c r="H51" s="59">
        <v>375</v>
      </c>
      <c r="I51" s="95">
        <v>0</v>
      </c>
      <c r="J51" s="59">
        <v>0</v>
      </c>
      <c r="K51" s="59">
        <v>0</v>
      </c>
      <c r="L51" s="50">
        <v>0</v>
      </c>
      <c r="M51" s="50">
        <v>0</v>
      </c>
      <c r="N51" s="50">
        <v>0</v>
      </c>
      <c r="O51" s="50">
        <v>0</v>
      </c>
      <c r="P51" s="56">
        <f t="shared" ref="P51:P58" si="10">SUM(E51:O51)</f>
        <v>375</v>
      </c>
    </row>
    <row r="52" spans="1:16" ht="41.25" customHeight="1" thickBot="1">
      <c r="A52" s="76" t="s">
        <v>60</v>
      </c>
      <c r="B52" s="48"/>
      <c r="C52" s="55" t="s">
        <v>49</v>
      </c>
      <c r="D52" s="33" t="s">
        <v>22</v>
      </c>
      <c r="E52" s="50">
        <v>0</v>
      </c>
      <c r="F52" s="50">
        <v>0</v>
      </c>
      <c r="G52" s="50">
        <v>0</v>
      </c>
      <c r="H52" s="59">
        <v>200</v>
      </c>
      <c r="I52" s="95">
        <v>0</v>
      </c>
      <c r="J52" s="59">
        <v>0</v>
      </c>
      <c r="K52" s="59">
        <v>0</v>
      </c>
      <c r="L52" s="50">
        <v>0</v>
      </c>
      <c r="M52" s="50">
        <v>0</v>
      </c>
      <c r="N52" s="50">
        <v>0</v>
      </c>
      <c r="O52" s="50">
        <v>0</v>
      </c>
      <c r="P52" s="56">
        <f t="shared" si="10"/>
        <v>200</v>
      </c>
    </row>
    <row r="53" spans="1:16" ht="42" customHeight="1" thickBot="1">
      <c r="A53" s="76" t="s">
        <v>61</v>
      </c>
      <c r="B53" s="48"/>
      <c r="C53" s="55" t="s">
        <v>48</v>
      </c>
      <c r="D53" s="33" t="s">
        <v>22</v>
      </c>
      <c r="E53" s="50">
        <v>0</v>
      </c>
      <c r="F53" s="50">
        <v>0</v>
      </c>
      <c r="G53" s="50">
        <v>0</v>
      </c>
      <c r="H53" s="59">
        <v>200</v>
      </c>
      <c r="I53" s="95">
        <v>0</v>
      </c>
      <c r="J53" s="59">
        <v>0</v>
      </c>
      <c r="K53" s="59">
        <v>0</v>
      </c>
      <c r="L53" s="50">
        <v>0</v>
      </c>
      <c r="M53" s="50">
        <v>0</v>
      </c>
      <c r="N53" s="50">
        <v>0</v>
      </c>
      <c r="O53" s="50">
        <v>0</v>
      </c>
      <c r="P53" s="56">
        <f t="shared" si="10"/>
        <v>200</v>
      </c>
    </row>
    <row r="54" spans="1:16" ht="37.5" customHeight="1" thickBot="1">
      <c r="A54" s="76" t="s">
        <v>62</v>
      </c>
      <c r="B54" s="48"/>
      <c r="C54" s="58" t="s">
        <v>56</v>
      </c>
      <c r="D54" s="33" t="s">
        <v>22</v>
      </c>
      <c r="E54" s="50">
        <v>0</v>
      </c>
      <c r="F54" s="50">
        <v>0</v>
      </c>
      <c r="G54" s="50">
        <v>0</v>
      </c>
      <c r="H54" s="59">
        <v>200</v>
      </c>
      <c r="I54" s="95">
        <v>0</v>
      </c>
      <c r="J54" s="59">
        <v>0</v>
      </c>
      <c r="K54" s="59">
        <v>0</v>
      </c>
      <c r="L54" s="50">
        <v>0</v>
      </c>
      <c r="M54" s="50">
        <v>0</v>
      </c>
      <c r="N54" s="50">
        <v>0</v>
      </c>
      <c r="O54" s="50">
        <v>0</v>
      </c>
      <c r="P54" s="56">
        <f t="shared" si="10"/>
        <v>200</v>
      </c>
    </row>
    <row r="55" spans="1:16" ht="39.75" customHeight="1" thickBot="1">
      <c r="A55" s="76" t="s">
        <v>63</v>
      </c>
      <c r="B55" s="48"/>
      <c r="C55" s="58" t="s">
        <v>47</v>
      </c>
      <c r="D55" s="33" t="s">
        <v>22</v>
      </c>
      <c r="E55" s="50">
        <v>0</v>
      </c>
      <c r="F55" s="50">
        <v>0</v>
      </c>
      <c r="G55" s="50">
        <v>0</v>
      </c>
      <c r="H55" s="59">
        <v>400</v>
      </c>
      <c r="I55" s="95">
        <v>0</v>
      </c>
      <c r="J55" s="59">
        <v>0</v>
      </c>
      <c r="K55" s="59">
        <v>0</v>
      </c>
      <c r="L55" s="50">
        <v>0</v>
      </c>
      <c r="M55" s="50">
        <v>0</v>
      </c>
      <c r="N55" s="50">
        <v>0</v>
      </c>
      <c r="O55" s="50">
        <v>0</v>
      </c>
      <c r="P55" s="56">
        <f t="shared" si="10"/>
        <v>400</v>
      </c>
    </row>
    <row r="56" spans="1:16" ht="38.25" customHeight="1" thickBot="1">
      <c r="A56" s="76" t="s">
        <v>64</v>
      </c>
      <c r="B56" s="48"/>
      <c r="C56" s="58" t="s">
        <v>15</v>
      </c>
      <c r="D56" s="33" t="s">
        <v>22</v>
      </c>
      <c r="E56" s="50">
        <v>0</v>
      </c>
      <c r="F56" s="50">
        <v>0</v>
      </c>
      <c r="G56" s="50">
        <v>0</v>
      </c>
      <c r="H56" s="59">
        <v>150</v>
      </c>
      <c r="I56" s="95">
        <v>0</v>
      </c>
      <c r="J56" s="59">
        <v>0</v>
      </c>
      <c r="K56" s="59">
        <v>0</v>
      </c>
      <c r="L56" s="50">
        <v>0</v>
      </c>
      <c r="M56" s="50">
        <v>0</v>
      </c>
      <c r="N56" s="50">
        <v>0</v>
      </c>
      <c r="O56" s="50">
        <v>0</v>
      </c>
      <c r="P56" s="56">
        <f t="shared" si="10"/>
        <v>150</v>
      </c>
    </row>
    <row r="57" spans="1:16" ht="42" customHeight="1" thickBot="1">
      <c r="A57" s="76" t="s">
        <v>65</v>
      </c>
      <c r="B57" s="48"/>
      <c r="C57" s="58" t="s">
        <v>33</v>
      </c>
      <c r="D57" s="33" t="s">
        <v>22</v>
      </c>
      <c r="E57" s="50">
        <v>0</v>
      </c>
      <c r="F57" s="50">
        <v>0</v>
      </c>
      <c r="G57" s="50">
        <v>0</v>
      </c>
      <c r="H57" s="59">
        <v>200</v>
      </c>
      <c r="I57" s="95">
        <v>0</v>
      </c>
      <c r="J57" s="59">
        <v>0</v>
      </c>
      <c r="K57" s="59">
        <v>0</v>
      </c>
      <c r="L57" s="50">
        <v>0</v>
      </c>
      <c r="M57" s="50">
        <v>0</v>
      </c>
      <c r="N57" s="50">
        <v>0</v>
      </c>
      <c r="O57" s="50">
        <v>0</v>
      </c>
      <c r="P57" s="56">
        <f t="shared" si="10"/>
        <v>200</v>
      </c>
    </row>
    <row r="58" spans="1:16" ht="37.5" thickBot="1">
      <c r="A58" s="76" t="s">
        <v>66</v>
      </c>
      <c r="B58" s="48"/>
      <c r="C58" s="58" t="s">
        <v>50</v>
      </c>
      <c r="D58" s="60" t="s">
        <v>22</v>
      </c>
      <c r="E58" s="50">
        <v>0</v>
      </c>
      <c r="F58" s="50">
        <v>0</v>
      </c>
      <c r="G58" s="50">
        <v>0</v>
      </c>
      <c r="H58" s="59">
        <v>200</v>
      </c>
      <c r="I58" s="95">
        <v>0</v>
      </c>
      <c r="J58" s="59">
        <v>0</v>
      </c>
      <c r="K58" s="59">
        <v>0</v>
      </c>
      <c r="L58" s="50">
        <v>0</v>
      </c>
      <c r="M58" s="50">
        <v>0</v>
      </c>
      <c r="N58" s="50">
        <v>0</v>
      </c>
      <c r="O58" s="50">
        <v>0</v>
      </c>
      <c r="P58" s="56">
        <f t="shared" si="10"/>
        <v>200</v>
      </c>
    </row>
    <row r="59" spans="1:16" ht="85.5" thickBot="1">
      <c r="A59" s="52">
        <v>8</v>
      </c>
      <c r="B59" s="57" t="s">
        <v>11</v>
      </c>
      <c r="C59" s="55" t="s">
        <v>58</v>
      </c>
      <c r="D59" s="33" t="s">
        <v>22</v>
      </c>
      <c r="E59" s="50">
        <v>0</v>
      </c>
      <c r="F59" s="50">
        <v>0</v>
      </c>
      <c r="G59" s="50">
        <v>0</v>
      </c>
      <c r="H59" s="68">
        <f>H60+H61+H63+H64+H65+H66+H67+H68</f>
        <v>0</v>
      </c>
      <c r="I59" s="95">
        <v>50</v>
      </c>
      <c r="J59" s="59">
        <v>0</v>
      </c>
      <c r="K59" s="59">
        <v>0</v>
      </c>
      <c r="L59" s="50">
        <v>0</v>
      </c>
      <c r="M59" s="50">
        <v>0</v>
      </c>
      <c r="N59" s="50">
        <v>0</v>
      </c>
      <c r="O59" s="50">
        <v>0</v>
      </c>
      <c r="P59" s="56">
        <f>SUM(E59:O59)</f>
        <v>50</v>
      </c>
    </row>
    <row r="60" spans="1:16" ht="121.5" thickBot="1">
      <c r="A60" s="52">
        <v>9</v>
      </c>
      <c r="B60" s="57" t="s">
        <v>11</v>
      </c>
      <c r="C60" s="55" t="s">
        <v>86</v>
      </c>
      <c r="D60" s="33" t="s">
        <v>22</v>
      </c>
      <c r="E60" s="50">
        <v>0</v>
      </c>
      <c r="F60" s="50">
        <v>0</v>
      </c>
      <c r="G60" s="50">
        <v>0</v>
      </c>
      <c r="H60" s="68">
        <f>H61+H63+H64+H65+H66+H67+H68+H69</f>
        <v>0</v>
      </c>
      <c r="I60" s="95">
        <v>0</v>
      </c>
      <c r="J60" s="59">
        <v>375.5</v>
      </c>
      <c r="K60" s="59">
        <v>0</v>
      </c>
      <c r="L60" s="50">
        <v>0</v>
      </c>
      <c r="M60" s="50">
        <v>0</v>
      </c>
      <c r="N60" s="50">
        <v>0</v>
      </c>
      <c r="O60" s="50">
        <v>0</v>
      </c>
      <c r="P60" s="56">
        <f>SUM(E60:O60)</f>
        <v>375.5</v>
      </c>
    </row>
    <row r="61" spans="1:16" ht="121.5" thickBot="1">
      <c r="A61" s="52">
        <v>9</v>
      </c>
      <c r="B61" s="57" t="s">
        <v>11</v>
      </c>
      <c r="C61" s="55" t="s">
        <v>86</v>
      </c>
      <c r="D61" s="33" t="s">
        <v>22</v>
      </c>
      <c r="E61" s="50">
        <v>0</v>
      </c>
      <c r="F61" s="50">
        <v>0</v>
      </c>
      <c r="G61" s="50">
        <v>0</v>
      </c>
      <c r="H61" s="68">
        <f>H63+H64+H65+H66+H67+H68+H69+H70</f>
        <v>0</v>
      </c>
      <c r="I61" s="95">
        <v>0</v>
      </c>
      <c r="J61" s="59">
        <f>J62</f>
        <v>375.5</v>
      </c>
      <c r="K61" s="59">
        <v>0</v>
      </c>
      <c r="L61" s="50">
        <v>0</v>
      </c>
      <c r="M61" s="50">
        <v>0</v>
      </c>
      <c r="N61" s="50">
        <v>0</v>
      </c>
      <c r="O61" s="50">
        <v>0</v>
      </c>
      <c r="P61" s="56">
        <f>SUM(E61:O61)</f>
        <v>375.5</v>
      </c>
    </row>
    <row r="62" spans="1:16" ht="97.5" thickBot="1">
      <c r="A62" s="86" t="s">
        <v>89</v>
      </c>
      <c r="B62" s="57"/>
      <c r="C62" s="55" t="s">
        <v>92</v>
      </c>
      <c r="D62" s="88"/>
      <c r="E62" s="50">
        <v>0</v>
      </c>
      <c r="F62" s="50">
        <v>0</v>
      </c>
      <c r="G62" s="50">
        <v>0</v>
      </c>
      <c r="H62" s="50">
        <v>0</v>
      </c>
      <c r="I62" s="97">
        <v>0</v>
      </c>
      <c r="J62" s="59">
        <f>J63+J64</f>
        <v>375.5</v>
      </c>
      <c r="K62" s="50">
        <v>0</v>
      </c>
      <c r="L62" s="50">
        <v>0</v>
      </c>
      <c r="M62" s="50">
        <v>0</v>
      </c>
      <c r="N62" s="50">
        <v>0</v>
      </c>
      <c r="O62" s="50">
        <v>0</v>
      </c>
      <c r="P62" s="56"/>
    </row>
    <row r="63" spans="1:16" ht="109.5" thickBot="1">
      <c r="A63" s="86" t="s">
        <v>90</v>
      </c>
      <c r="B63" s="48"/>
      <c r="C63" s="32" t="s">
        <v>87</v>
      </c>
      <c r="D63" s="48"/>
      <c r="E63" s="50">
        <v>0</v>
      </c>
      <c r="F63" s="50">
        <v>0</v>
      </c>
      <c r="G63" s="50">
        <v>0</v>
      </c>
      <c r="H63" s="50">
        <v>0</v>
      </c>
      <c r="I63" s="97">
        <v>0</v>
      </c>
      <c r="J63" s="59">
        <v>187.75</v>
      </c>
      <c r="K63" s="50">
        <v>0</v>
      </c>
      <c r="L63" s="50">
        <v>0</v>
      </c>
      <c r="M63" s="50">
        <v>0</v>
      </c>
      <c r="N63" s="50">
        <v>0</v>
      </c>
      <c r="O63" s="50">
        <v>0</v>
      </c>
      <c r="P63" s="49">
        <f>SUM(E63:O63)</f>
        <v>187.75</v>
      </c>
    </row>
    <row r="64" spans="1:16" ht="118.5" customHeight="1" thickBot="1">
      <c r="A64" s="87" t="s">
        <v>91</v>
      </c>
      <c r="B64" s="83"/>
      <c r="C64" s="84" t="s">
        <v>88</v>
      </c>
      <c r="D64" s="83"/>
      <c r="E64" s="50">
        <v>0</v>
      </c>
      <c r="F64" s="50">
        <v>0</v>
      </c>
      <c r="G64" s="50">
        <v>0</v>
      </c>
      <c r="H64" s="50">
        <v>0</v>
      </c>
      <c r="I64" s="97">
        <v>0</v>
      </c>
      <c r="J64" s="82">
        <v>187.75</v>
      </c>
      <c r="K64" s="50">
        <v>0</v>
      </c>
      <c r="L64" s="50">
        <v>0</v>
      </c>
      <c r="M64" s="50">
        <v>0</v>
      </c>
      <c r="N64" s="50">
        <v>0</v>
      </c>
      <c r="O64" s="50">
        <v>0</v>
      </c>
      <c r="P64" s="85">
        <f>SUM(E64:O64)</f>
        <v>187.75</v>
      </c>
    </row>
  </sheetData>
  <mergeCells count="57">
    <mergeCell ref="O36:O37"/>
    <mergeCell ref="J39:J44"/>
    <mergeCell ref="K39:K44"/>
    <mergeCell ref="L39:L44"/>
    <mergeCell ref="M39:M44"/>
    <mergeCell ref="N39:N44"/>
    <mergeCell ref="O39:O44"/>
    <mergeCell ref="J36:J37"/>
    <mergeCell ref="K36:K37"/>
    <mergeCell ref="L36:L37"/>
    <mergeCell ref="M36:M37"/>
    <mergeCell ref="N36:N37"/>
    <mergeCell ref="I39:I44"/>
    <mergeCell ref="P39:P44"/>
    <mergeCell ref="D39:D44"/>
    <mergeCell ref="E39:E44"/>
    <mergeCell ref="F39:F44"/>
    <mergeCell ref="G39:G44"/>
    <mergeCell ref="H39:H44"/>
    <mergeCell ref="F45:F46"/>
    <mergeCell ref="G45:G46"/>
    <mergeCell ref="H45:H46"/>
    <mergeCell ref="I45:I46"/>
    <mergeCell ref="P45:P46"/>
    <mergeCell ref="J45:J46"/>
    <mergeCell ref="K45:K46"/>
    <mergeCell ref="L45:L46"/>
    <mergeCell ref="M45:M46"/>
    <mergeCell ref="N45:N46"/>
    <mergeCell ref="O45:O46"/>
    <mergeCell ref="A45:A46"/>
    <mergeCell ref="B45:B46"/>
    <mergeCell ref="C45:C46"/>
    <mergeCell ref="D45:D46"/>
    <mergeCell ref="E45:E46"/>
    <mergeCell ref="A36:A37"/>
    <mergeCell ref="B36:B37"/>
    <mergeCell ref="C36:C37"/>
    <mergeCell ref="A39:A44"/>
    <mergeCell ref="B39:B44"/>
    <mergeCell ref="C39:C44"/>
    <mergeCell ref="I36:I37"/>
    <mergeCell ref="P36:P37"/>
    <mergeCell ref="D36:D37"/>
    <mergeCell ref="E36:E37"/>
    <mergeCell ref="A1:P1"/>
    <mergeCell ref="A3:P3"/>
    <mergeCell ref="A5:P5"/>
    <mergeCell ref="D7:D8"/>
    <mergeCell ref="E7:P7"/>
    <mergeCell ref="A7:A8"/>
    <mergeCell ref="B7:B8"/>
    <mergeCell ref="C7:C8"/>
    <mergeCell ref="A6:P6"/>
    <mergeCell ref="F36:F37"/>
    <mergeCell ref="G36:G37"/>
    <mergeCell ref="H36:H37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SpecGKHS</dc:creator>
  <cp:lastModifiedBy>SpecGKH1</cp:lastModifiedBy>
  <cp:lastPrinted>2024-01-25T12:41:24Z</cp:lastPrinted>
  <dcterms:created xsi:type="dcterms:W3CDTF">2020-10-13T10:16:43Z</dcterms:created>
  <dcterms:modified xsi:type="dcterms:W3CDTF">2024-11-05T12:30:57Z</dcterms:modified>
</cp:coreProperties>
</file>