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Трапезниковой\КОПИЯ\От Светланы\ПРОГРАММА\Дума 28.05.2025\000-П (программа)\"/>
    </mc:Choice>
  </mc:AlternateContent>
  <xr:revisionPtr revIDLastSave="0" documentId="13_ncr:1_{1836E352-4694-4CD8-BF02-A3743D9CF4F4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12" i="1" l="1"/>
  <c r="E27" i="1" l="1"/>
  <c r="E12" i="1" s="1"/>
  <c r="K27" i="1" l="1"/>
  <c r="E39" i="1" l="1"/>
  <c r="K41" i="1"/>
  <c r="K40" i="1"/>
  <c r="J39" i="1"/>
  <c r="I39" i="1"/>
  <c r="H39" i="1"/>
  <c r="G39" i="1"/>
  <c r="F39" i="1"/>
  <c r="K39" i="1" l="1"/>
  <c r="E20" i="1"/>
  <c r="K24" i="1"/>
  <c r="H27" i="1"/>
  <c r="I27" i="1"/>
  <c r="K36" i="1"/>
  <c r="K37" i="1"/>
  <c r="K38" i="1"/>
  <c r="F36" i="1"/>
  <c r="F27" i="1" s="1"/>
  <c r="G36" i="1"/>
  <c r="G27" i="1" s="1"/>
  <c r="H36" i="1"/>
  <c r="I36" i="1"/>
  <c r="J36" i="1"/>
  <c r="J27" i="1" s="1"/>
  <c r="E36" i="1"/>
  <c r="K35" i="1"/>
  <c r="K34" i="1"/>
  <c r="K33" i="1"/>
  <c r="K32" i="1"/>
  <c r="E31" i="1"/>
  <c r="K31" i="1" s="1"/>
  <c r="K26" i="1"/>
  <c r="K25" i="1"/>
  <c r="E25" i="1"/>
  <c r="F14" i="1"/>
  <c r="G14" i="1"/>
  <c r="H14" i="1"/>
  <c r="I14" i="1"/>
  <c r="J14" i="1"/>
  <c r="E14" i="1"/>
  <c r="E13" i="1" s="1"/>
  <c r="K18" i="1"/>
  <c r="K17" i="1"/>
  <c r="E30" i="1" l="1"/>
  <c r="G20" i="1"/>
  <c r="H20" i="1"/>
  <c r="I20" i="1"/>
  <c r="J20" i="1"/>
  <c r="F20" i="1"/>
  <c r="K20" i="1" s="1"/>
  <c r="K29" i="1"/>
  <c r="K15" i="1"/>
  <c r="K16" i="1"/>
  <c r="K19" i="1"/>
  <c r="K30" i="1" l="1"/>
  <c r="F13" i="1"/>
  <c r="G13" i="1"/>
  <c r="H13" i="1"/>
  <c r="I13" i="1"/>
  <c r="K14" i="1"/>
  <c r="J13" i="1"/>
  <c r="K23" i="1" l="1"/>
  <c r="K22" i="1"/>
  <c r="K21" i="1"/>
  <c r="F12" i="1" l="1"/>
  <c r="G12" i="1"/>
  <c r="H12" i="1"/>
  <c r="I12" i="1"/>
  <c r="J12" i="1"/>
  <c r="K13" i="1" l="1"/>
  <c r="K28" i="1" l="1"/>
</calcChain>
</file>

<file path=xl/sharedStrings.xml><?xml version="1.0" encoding="utf-8"?>
<sst xmlns="http://schemas.openxmlformats.org/spreadsheetml/2006/main" count="141" uniqueCount="68">
  <si>
    <t>к муниципальной программе</t>
  </si>
  <si>
    <t>№ п/п</t>
  </si>
  <si>
    <t>Статус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</si>
  <si>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</si>
  <si>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</si>
  <si>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</si>
  <si>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</si>
  <si>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</si>
  <si>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</si>
  <si>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</si>
  <si>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</si>
  <si>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</si>
  <si>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</si>
  <si>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</si>
  <si>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</si>
  <si>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</si>
  <si>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</si>
  <si>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</si>
  <si>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</si>
  <si>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</si>
  <si>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</si>
  <si>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</si>
  <si>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Всехсвятское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</si>
  <si>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</si>
  <si>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</si>
  <si>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</si>
  <si>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</si>
  <si>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</si>
  <si>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</si>
  <si>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</si>
  <si>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</si>
  <si>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</si>
  <si>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Дубровское сельское поселение</t>
  </si>
  <si>
    <t>1.1</t>
  </si>
  <si>
    <t>1.2</t>
  </si>
  <si>
    <t>3.1</t>
  </si>
  <si>
    <t>3.2</t>
  </si>
  <si>
    <t>3.3</t>
  </si>
  <si>
    <t>Поломское сельское поселение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</si>
  <si>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</si>
  <si>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</si>
  <si>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</si>
  <si>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</si>
  <si>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4</t>
  </si>
  <si>
    <t>4.1</t>
  </si>
  <si>
    <t>Межбюджетные трансферты на обеспечение софинансирования субсидий, получаемых из других бюджетов (ликвидация свалок)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</si>
  <si>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</si>
  <si>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</si>
  <si>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</si>
  <si>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Приобретение котла в котельную № 1 по ул. Ленина д.1а п. Климковка Белохолуницкого района Кировской области</t>
  </si>
  <si>
    <t>3.1.1</t>
  </si>
  <si>
    <t>3.1.2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</si>
  <si>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</si>
  <si>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Межбюджетные трансферты на обеспечение софинансирования субсидий, получаемых из других бюджетов (благоустройство)</t>
  </si>
  <si>
    <t>Троицкое сельское поселение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</si>
  <si>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</si>
  <si>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</si>
  <si>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</si>
  <si>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</si>
  <si>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</si>
  <si>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</si>
  <si>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2</t>
  </si>
  <si>
    <t>______________</t>
  </si>
  <si>
    <t>7.1</t>
  </si>
  <si>
    <t>7.2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</si>
  <si>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</si>
  <si>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Осуществление расходов по организации благоустройства территории Белохолуницкого городского поселения по устройству площадки на земельном участке по адресу: деревня Великое Поле, ул. Великопольская, 2в</t>
  </si>
  <si>
    <t>Осуществление расходов по организации благоустройства площадки на территории Белохолуницкого городского поселения для обеспечения населения услугами по организации досуга, расположенной на земельном участке с кадастровым номером 43:03:310202:267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</si>
</sst>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justify" vertical="top" wrapText="1"/>
    </xf>
    <xf numFmtId="2" fontId="6" fillId="0" borderId="1" xfId="0" applyNumberFormat="1" applyFont="1" applyFill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/>
    <xf numFmtId="0" fontId="4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/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10" zoomScaleNormal="100" workbookViewId="0">
      <selection activeCell="E16" sqref="E16:F36"/>
    </sheetView>
  </sheetViews>
  <sheetFormatPr defaultRowHeight="15" x14ac:dyDescent="0.25"/>
  <cols>
    <col min="1" max="1" width="4.5703125" customWidth="1"/>
    <col min="2" max="2" width="13.28515625" customWidth="1"/>
    <col min="3" max="3" width="23.7109375" customWidth="1"/>
    <col min="4" max="4" width="16.28515625" customWidth="1"/>
    <col min="5" max="5" width="8.5703125" style="4" customWidth="1"/>
    <col min="6" max="6" width="9.5703125" style="4" customWidth="1"/>
    <col min="7" max="7" width="9" customWidth="1"/>
    <col min="8" max="8" width="9.140625" customWidth="1"/>
    <col min="9" max="9" width="9.28515625" customWidth="1"/>
    <col min="10" max="10" width="8.85546875" customWidth="1"/>
    <col min="11" max="11" width="11.7109375" customWidth="1"/>
    <col min="16" max="16" width="10.5703125" bestFit="1" customWidth="1"/>
  </cols>
  <sheetData>
    <row r="1" spans="1:11" ht="15.75" customHeight="1" x14ac:dyDescent="0.3">
      <c r="A1" s="2"/>
      <c r="B1" s="1"/>
      <c r="C1" s="1"/>
      <c r="D1" s="1"/>
      <c r="E1" s="3"/>
      <c r="F1" s="3"/>
      <c r="G1" s="1"/>
      <c r="H1" s="32" t="s">
        <v>61</v>
      </c>
      <c r="I1" s="32"/>
      <c r="J1" s="32"/>
      <c r="K1" s="32"/>
    </row>
    <row r="2" spans="1:11" ht="15.75" customHeight="1" x14ac:dyDescent="0.3">
      <c r="A2" s="2"/>
      <c r="B2" s="1"/>
      <c r="C2" s="1"/>
      <c r="D2" s="1"/>
      <c r="E2" s="3"/>
      <c r="F2" s="3"/>
      <c r="G2" s="1"/>
      <c r="H2" s="7"/>
      <c r="I2" s="7"/>
      <c r="J2" s="7"/>
      <c r="K2" s="7"/>
    </row>
    <row r="3" spans="1:11" ht="18.75" x14ac:dyDescent="0.3">
      <c r="A3" s="6"/>
      <c r="B3" s="6"/>
      <c r="C3" s="6"/>
      <c r="D3" s="6"/>
      <c r="E3" s="6"/>
      <c r="F3" s="6"/>
      <c r="G3" s="6"/>
      <c r="H3" s="31" t="s">
        <v>18</v>
      </c>
      <c r="I3" s="31"/>
      <c r="J3" s="31"/>
      <c r="K3" s="31"/>
    </row>
    <row r="4" spans="1:11" ht="13.5" customHeight="1" x14ac:dyDescent="0.3">
      <c r="A4" s="2"/>
      <c r="B4" s="1"/>
      <c r="C4" s="1"/>
      <c r="D4" s="1"/>
      <c r="E4" s="3"/>
      <c r="F4" s="3"/>
      <c r="G4" s="1"/>
      <c r="H4" s="7"/>
      <c r="I4" s="7"/>
      <c r="J4" s="7"/>
      <c r="K4" s="7"/>
    </row>
    <row r="5" spans="1:11" ht="18.75" x14ac:dyDescent="0.3">
      <c r="A5" s="6"/>
      <c r="B5" s="6"/>
      <c r="C5" s="6"/>
      <c r="D5" s="6"/>
      <c r="E5" s="6"/>
      <c r="F5" s="6"/>
      <c r="G5" s="6"/>
      <c r="H5" s="31" t="s">
        <v>0</v>
      </c>
      <c r="I5" s="31"/>
      <c r="J5" s="31"/>
      <c r="K5" s="31"/>
    </row>
    <row r="6" spans="1:1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8.75" x14ac:dyDescent="0.3">
      <c r="A8" s="30" t="s">
        <v>17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8.75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42.75" customHeight="1" x14ac:dyDescent="0.25">
      <c r="A10" s="33" t="s">
        <v>1</v>
      </c>
      <c r="B10" s="33" t="s">
        <v>2</v>
      </c>
      <c r="C10" s="33" t="s">
        <v>21</v>
      </c>
      <c r="D10" s="33" t="s">
        <v>20</v>
      </c>
      <c r="E10" s="33" t="s">
        <v>3</v>
      </c>
      <c r="F10" s="33"/>
      <c r="G10" s="33"/>
      <c r="H10" s="33"/>
      <c r="I10" s="33"/>
      <c r="J10" s="33"/>
      <c r="K10" s="33"/>
    </row>
    <row r="11" spans="1:11" ht="33" customHeight="1" x14ac:dyDescent="0.25">
      <c r="A11" s="33"/>
      <c r="B11" s="33"/>
      <c r="C11" s="33"/>
      <c r="D11" s="33"/>
      <c r="E11" s="8" t="s">
        <v>24</v>
      </c>
      <c r="F11" s="8" t="s">
        <v>25</v>
      </c>
      <c r="G11" s="9" t="s">
        <v>26</v>
      </c>
      <c r="H11" s="9" t="s">
        <v>27</v>
      </c>
      <c r="I11" s="9" t="s">
        <v>28</v>
      </c>
      <c r="J11" s="9" t="s">
        <v>29</v>
      </c>
      <c r="K11" s="9" t="s">
        <v>4</v>
      </c>
    </row>
    <row r="12" spans="1:11" ht="78" customHeight="1" x14ac:dyDescent="0.25">
      <c r="A12" s="10"/>
      <c r="B12" s="10" t="s">
        <v>5</v>
      </c>
      <c r="C12" s="11" t="s">
        <v>6</v>
      </c>
      <c r="D12" s="9" t="s">
        <v>19</v>
      </c>
      <c r="E12" s="12">
        <f>E13+E27</f>
        <v>15291.279999999999</v>
      </c>
      <c r="F12" s="12">
        <f t="shared" ref="F12:J12" si="0">F13+F27</f>
        <v>1596.6</v>
      </c>
      <c r="G12" s="13">
        <f t="shared" si="0"/>
        <v>3643.7</v>
      </c>
      <c r="H12" s="13">
        <f t="shared" si="0"/>
        <v>910</v>
      </c>
      <c r="I12" s="13">
        <f t="shared" si="0"/>
        <v>910</v>
      </c>
      <c r="J12" s="13">
        <f t="shared" si="0"/>
        <v>910</v>
      </c>
      <c r="K12" s="13">
        <f>SUM(E12:J12)</f>
        <v>23261.579999999998</v>
      </c>
    </row>
    <row r="13" spans="1:11" ht="43.5" customHeight="1" x14ac:dyDescent="0.25">
      <c r="A13" s="14" t="s">
        <v>7</v>
      </c>
      <c r="B13" s="10" t="s">
        <v>8</v>
      </c>
      <c r="C13" s="11" t="s">
        <v>9</v>
      </c>
      <c r="D13" s="9" t="s">
        <v>16</v>
      </c>
      <c r="E13" s="12">
        <f>E14+E19+E20+E25</f>
        <v>1783.2</v>
      </c>
      <c r="F13" s="12">
        <f t="shared" ref="F13:J13" si="1">F14+F19+F20</f>
        <v>900</v>
      </c>
      <c r="G13" s="12">
        <f t="shared" si="1"/>
        <v>900</v>
      </c>
      <c r="H13" s="12">
        <f t="shared" si="1"/>
        <v>185</v>
      </c>
      <c r="I13" s="12">
        <f t="shared" si="1"/>
        <v>185</v>
      </c>
      <c r="J13" s="12">
        <f t="shared" si="1"/>
        <v>185</v>
      </c>
      <c r="K13" s="13">
        <f t="shared" ref="K13:K29" si="2">SUM(E13:J13)</f>
        <v>4138.2</v>
      </c>
    </row>
    <row r="14" spans="1:11" ht="42" customHeight="1" x14ac:dyDescent="0.25">
      <c r="A14" s="14">
        <v>1</v>
      </c>
      <c r="B14" s="10" t="s">
        <v>10</v>
      </c>
      <c r="C14" s="11" t="s">
        <v>11</v>
      </c>
      <c r="D14" s="9" t="s">
        <v>16</v>
      </c>
      <c r="E14" s="15">
        <f>E15+E16+E17+E18</f>
        <v>40</v>
      </c>
      <c r="F14" s="15">
        <f t="shared" ref="F14:J14" si="3">F15+F16+F17+F18</f>
        <v>0</v>
      </c>
      <c r="G14" s="15">
        <f t="shared" si="3"/>
        <v>0</v>
      </c>
      <c r="H14" s="15">
        <f t="shared" si="3"/>
        <v>160</v>
      </c>
      <c r="I14" s="15">
        <f t="shared" si="3"/>
        <v>160</v>
      </c>
      <c r="J14" s="15">
        <f t="shared" si="3"/>
        <v>160</v>
      </c>
      <c r="K14" s="16">
        <f t="shared" si="2"/>
        <v>520</v>
      </c>
    </row>
    <row r="15" spans="1:11" ht="42" customHeight="1" x14ac:dyDescent="0.25">
      <c r="A15" s="17" t="s">
        <v>33</v>
      </c>
      <c r="B15" s="10"/>
      <c r="C15" s="11" t="s">
        <v>11</v>
      </c>
      <c r="D15" s="9" t="s">
        <v>16</v>
      </c>
      <c r="E15" s="15">
        <v>0</v>
      </c>
      <c r="F15" s="15">
        <v>0</v>
      </c>
      <c r="G15" s="16">
        <v>0</v>
      </c>
      <c r="H15" s="16">
        <v>120</v>
      </c>
      <c r="I15" s="16">
        <v>120</v>
      </c>
      <c r="J15" s="16">
        <v>120</v>
      </c>
      <c r="K15" s="16">
        <f t="shared" si="2"/>
        <v>360</v>
      </c>
    </row>
    <row r="16" spans="1:11" ht="63.75" customHeight="1" x14ac:dyDescent="0.25">
      <c r="A16" s="17" t="s">
        <v>34</v>
      </c>
      <c r="B16" s="10"/>
      <c r="C16" s="11" t="s">
        <v>14</v>
      </c>
      <c r="D16" s="9" t="s">
        <v>16</v>
      </c>
      <c r="E16" s="15">
        <v>0</v>
      </c>
      <c r="F16" s="15">
        <v>0</v>
      </c>
      <c r="G16" s="16">
        <v>0</v>
      </c>
      <c r="H16" s="16">
        <v>40</v>
      </c>
      <c r="I16" s="16">
        <v>40</v>
      </c>
      <c r="J16" s="16">
        <v>40</v>
      </c>
      <c r="K16" s="16">
        <f t="shared" si="2"/>
        <v>120</v>
      </c>
    </row>
    <row r="17" spans="1:11" ht="39.75" customHeight="1" x14ac:dyDescent="0.25">
      <c r="A17" s="17" t="s">
        <v>39</v>
      </c>
      <c r="B17" s="10"/>
      <c r="C17" s="11" t="s">
        <v>41</v>
      </c>
      <c r="D17" s="9" t="s">
        <v>16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6">
        <f>SUM(E17:J17)</f>
        <v>0</v>
      </c>
    </row>
    <row r="18" spans="1:11" ht="28.5" customHeight="1" x14ac:dyDescent="0.25">
      <c r="A18" s="17" t="s">
        <v>40</v>
      </c>
      <c r="B18" s="10"/>
      <c r="C18" s="11" t="s">
        <v>42</v>
      </c>
      <c r="D18" s="9" t="s">
        <v>16</v>
      </c>
      <c r="E18" s="15">
        <v>40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6">
        <f>SUM(E18:J18)</f>
        <v>40</v>
      </c>
    </row>
    <row r="19" spans="1:11" ht="55.5" customHeight="1" x14ac:dyDescent="0.25">
      <c r="A19" s="14">
        <v>2</v>
      </c>
      <c r="B19" s="10" t="s">
        <v>10</v>
      </c>
      <c r="C19" s="11" t="s">
        <v>15</v>
      </c>
      <c r="D19" s="9" t="s">
        <v>16</v>
      </c>
      <c r="E19" s="15">
        <v>120</v>
      </c>
      <c r="F19" s="15">
        <v>0</v>
      </c>
      <c r="G19" s="16">
        <v>0</v>
      </c>
      <c r="H19" s="16">
        <v>25</v>
      </c>
      <c r="I19" s="16">
        <v>25</v>
      </c>
      <c r="J19" s="16">
        <v>25</v>
      </c>
      <c r="K19" s="16">
        <f t="shared" si="2"/>
        <v>195</v>
      </c>
    </row>
    <row r="20" spans="1:11" ht="96.75" customHeight="1" x14ac:dyDescent="0.25">
      <c r="A20" s="14">
        <v>3</v>
      </c>
      <c r="B20" s="10" t="s">
        <v>10</v>
      </c>
      <c r="C20" s="11" t="s">
        <v>23</v>
      </c>
      <c r="D20" s="9" t="s">
        <v>16</v>
      </c>
      <c r="E20" s="15">
        <f>E21+E22+E23+E24</f>
        <v>1525.66</v>
      </c>
      <c r="F20" s="15">
        <f>F21+F22+F23</f>
        <v>900</v>
      </c>
      <c r="G20" s="15">
        <f t="shared" ref="G20:J20" si="4">G21+G22+G23</f>
        <v>900</v>
      </c>
      <c r="H20" s="15">
        <f t="shared" si="4"/>
        <v>0</v>
      </c>
      <c r="I20" s="15">
        <f t="shared" si="4"/>
        <v>0</v>
      </c>
      <c r="J20" s="15">
        <f t="shared" si="4"/>
        <v>0</v>
      </c>
      <c r="K20" s="16">
        <f>SUM(E20:J20)</f>
        <v>3325.66</v>
      </c>
    </row>
    <row r="21" spans="1:11" ht="27.75" customHeight="1" x14ac:dyDescent="0.25">
      <c r="A21" s="17" t="s">
        <v>35</v>
      </c>
      <c r="B21" s="10"/>
      <c r="C21" s="11" t="s">
        <v>22</v>
      </c>
      <c r="D21" s="9" t="s">
        <v>16</v>
      </c>
      <c r="E21" s="15">
        <v>0</v>
      </c>
      <c r="F21" s="15">
        <v>900</v>
      </c>
      <c r="G21" s="16">
        <v>0</v>
      </c>
      <c r="H21" s="16">
        <v>0</v>
      </c>
      <c r="I21" s="16">
        <v>0</v>
      </c>
      <c r="J21" s="16">
        <v>0</v>
      </c>
      <c r="K21" s="16">
        <f t="shared" si="2"/>
        <v>900</v>
      </c>
    </row>
    <row r="22" spans="1:11" ht="27.75" customHeight="1" x14ac:dyDescent="0.25">
      <c r="A22" s="17" t="s">
        <v>36</v>
      </c>
      <c r="B22" s="10"/>
      <c r="C22" s="11" t="s">
        <v>31</v>
      </c>
      <c r="D22" s="9" t="s">
        <v>16</v>
      </c>
      <c r="E22" s="15">
        <v>0</v>
      </c>
      <c r="F22" s="15">
        <v>0</v>
      </c>
      <c r="G22" s="16">
        <v>900</v>
      </c>
      <c r="H22" s="16">
        <v>0</v>
      </c>
      <c r="I22" s="16">
        <v>0</v>
      </c>
      <c r="J22" s="16">
        <v>0</v>
      </c>
      <c r="K22" s="16">
        <f t="shared" si="2"/>
        <v>900</v>
      </c>
    </row>
    <row r="23" spans="1:11" ht="27.75" customHeight="1" x14ac:dyDescent="0.25">
      <c r="A23" s="17" t="s">
        <v>37</v>
      </c>
      <c r="B23" s="10"/>
      <c r="C23" s="11" t="s">
        <v>38</v>
      </c>
      <c r="D23" s="9" t="s">
        <v>16</v>
      </c>
      <c r="E23" s="15">
        <v>802.96</v>
      </c>
      <c r="F23" s="15">
        <v>0</v>
      </c>
      <c r="G23" s="16">
        <v>0</v>
      </c>
      <c r="H23" s="16">
        <v>0</v>
      </c>
      <c r="I23" s="16">
        <v>0</v>
      </c>
      <c r="J23" s="16">
        <v>0</v>
      </c>
      <c r="K23" s="16">
        <f t="shared" si="2"/>
        <v>802.96</v>
      </c>
    </row>
    <row r="24" spans="1:11" ht="27.75" customHeight="1" x14ac:dyDescent="0.25">
      <c r="A24" s="17" t="s">
        <v>57</v>
      </c>
      <c r="B24" s="10"/>
      <c r="C24" s="11" t="s">
        <v>58</v>
      </c>
      <c r="D24" s="9" t="s">
        <v>16</v>
      </c>
      <c r="E24" s="15">
        <v>722.7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6">
        <f>SUM(E24:J24)</f>
        <v>722.7</v>
      </c>
    </row>
    <row r="25" spans="1:11" ht="63" customHeight="1" x14ac:dyDescent="0.25">
      <c r="A25" s="17" t="s">
        <v>43</v>
      </c>
      <c r="B25" s="10" t="s">
        <v>10</v>
      </c>
      <c r="C25" s="11" t="s">
        <v>45</v>
      </c>
      <c r="D25" s="9" t="s">
        <v>16</v>
      </c>
      <c r="E25" s="15">
        <f>E26</f>
        <v>97.54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6">
        <f>SUM(E25:J25)</f>
        <v>97.54</v>
      </c>
    </row>
    <row r="26" spans="1:11" ht="27.75" customHeight="1" x14ac:dyDescent="0.25">
      <c r="A26" s="17" t="s">
        <v>44</v>
      </c>
      <c r="B26" s="10"/>
      <c r="C26" s="11" t="s">
        <v>32</v>
      </c>
      <c r="D26" s="9" t="s">
        <v>16</v>
      </c>
      <c r="E26" s="15">
        <v>97.54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6">
        <f>SUM(E26:J26)</f>
        <v>97.54</v>
      </c>
    </row>
    <row r="27" spans="1:11" ht="30.75" customHeight="1" x14ac:dyDescent="0.25">
      <c r="A27" s="14" t="s">
        <v>12</v>
      </c>
      <c r="B27" s="10"/>
      <c r="C27" s="11" t="s">
        <v>30</v>
      </c>
      <c r="D27" s="9" t="s">
        <v>16</v>
      </c>
      <c r="E27" s="12">
        <f>E28+E29+E30+E34+E35+E36+E39</f>
        <v>13508.079999999998</v>
      </c>
      <c r="F27" s="12">
        <f t="shared" ref="F27:J27" si="5">F28+F29+F30+F34+F35+F36</f>
        <v>696.59999999999991</v>
      </c>
      <c r="G27" s="12">
        <f t="shared" si="5"/>
        <v>2743.7</v>
      </c>
      <c r="H27" s="12">
        <f t="shared" si="5"/>
        <v>725</v>
      </c>
      <c r="I27" s="12">
        <f t="shared" si="5"/>
        <v>725</v>
      </c>
      <c r="J27" s="12">
        <f t="shared" si="5"/>
        <v>725</v>
      </c>
      <c r="K27" s="13">
        <f>SUM(E27:J27)</f>
        <v>19123.379999999997</v>
      </c>
    </row>
    <row r="28" spans="1:11" ht="39" customHeight="1" x14ac:dyDescent="0.25">
      <c r="A28" s="14">
        <v>1</v>
      </c>
      <c r="B28" s="10" t="s">
        <v>10</v>
      </c>
      <c r="C28" s="11" t="s">
        <v>13</v>
      </c>
      <c r="D28" s="9" t="s">
        <v>16</v>
      </c>
      <c r="E28" s="12">
        <v>1892.62</v>
      </c>
      <c r="F28" s="12">
        <v>226.7</v>
      </c>
      <c r="G28" s="13">
        <v>883.7</v>
      </c>
      <c r="H28" s="13">
        <v>700</v>
      </c>
      <c r="I28" s="13">
        <v>700</v>
      </c>
      <c r="J28" s="13">
        <v>700</v>
      </c>
      <c r="K28" s="13">
        <f t="shared" si="2"/>
        <v>5103.0199999999995</v>
      </c>
    </row>
    <row r="29" spans="1:11" ht="50.25" customHeight="1" x14ac:dyDescent="0.25">
      <c r="A29" s="18">
        <v>2</v>
      </c>
      <c r="B29" s="19" t="s">
        <v>10</v>
      </c>
      <c r="C29" s="20" t="s">
        <v>59</v>
      </c>
      <c r="D29" s="8" t="s">
        <v>16</v>
      </c>
      <c r="E29" s="21">
        <v>40</v>
      </c>
      <c r="F29" s="21">
        <v>0</v>
      </c>
      <c r="G29" s="22">
        <v>0</v>
      </c>
      <c r="H29" s="22">
        <v>25</v>
      </c>
      <c r="I29" s="22">
        <v>25</v>
      </c>
      <c r="J29" s="22">
        <v>25</v>
      </c>
      <c r="K29" s="22">
        <f t="shared" si="2"/>
        <v>115</v>
      </c>
    </row>
    <row r="30" spans="1:11" ht="63" customHeight="1" x14ac:dyDescent="0.25">
      <c r="A30" s="18">
        <v>3</v>
      </c>
      <c r="B30" s="19" t="s">
        <v>10</v>
      </c>
      <c r="C30" s="23" t="s">
        <v>46</v>
      </c>
      <c r="D30" s="8" t="s">
        <v>16</v>
      </c>
      <c r="E30" s="21">
        <f>E31</f>
        <v>375.6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2">
        <f t="shared" ref="K30:K38" si="6">SUM(E30:J30)</f>
        <v>375.6</v>
      </c>
    </row>
    <row r="31" spans="1:11" ht="48" x14ac:dyDescent="0.25">
      <c r="A31" s="24" t="s">
        <v>35</v>
      </c>
      <c r="B31" s="25"/>
      <c r="C31" s="26" t="s">
        <v>47</v>
      </c>
      <c r="D31" s="8" t="s">
        <v>16</v>
      </c>
      <c r="E31" s="21">
        <f>E32+E33</f>
        <v>375.6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2">
        <f t="shared" si="6"/>
        <v>375.6</v>
      </c>
    </row>
    <row r="32" spans="1:11" ht="60" x14ac:dyDescent="0.25">
      <c r="A32" s="24" t="s">
        <v>50</v>
      </c>
      <c r="B32" s="25"/>
      <c r="C32" s="26" t="s">
        <v>48</v>
      </c>
      <c r="D32" s="8" t="s">
        <v>16</v>
      </c>
      <c r="E32" s="21">
        <v>187.8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2">
        <f t="shared" si="6"/>
        <v>187.8</v>
      </c>
    </row>
    <row r="33" spans="1:11" ht="60" x14ac:dyDescent="0.25">
      <c r="A33" s="24" t="s">
        <v>51</v>
      </c>
      <c r="B33" s="25"/>
      <c r="C33" s="26" t="s">
        <v>49</v>
      </c>
      <c r="D33" s="8" t="s">
        <v>16</v>
      </c>
      <c r="E33" s="21">
        <v>187.8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2">
        <f t="shared" si="6"/>
        <v>187.8</v>
      </c>
    </row>
    <row r="34" spans="1:11" ht="51" customHeight="1" x14ac:dyDescent="0.25">
      <c r="A34" s="18">
        <v>4</v>
      </c>
      <c r="B34" s="19" t="s">
        <v>10</v>
      </c>
      <c r="C34" s="26" t="s">
        <v>60</v>
      </c>
      <c r="D34" s="8" t="s">
        <v>16</v>
      </c>
      <c r="E34" s="21">
        <v>533.75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2">
        <f t="shared" si="6"/>
        <v>533.75</v>
      </c>
    </row>
    <row r="35" spans="1:11" ht="84" x14ac:dyDescent="0.25">
      <c r="A35" s="18">
        <v>5</v>
      </c>
      <c r="B35" s="19" t="s">
        <v>10</v>
      </c>
      <c r="C35" s="26" t="s">
        <v>52</v>
      </c>
      <c r="D35" s="8" t="s">
        <v>16</v>
      </c>
      <c r="E35" s="21">
        <v>0</v>
      </c>
      <c r="F35" s="21">
        <v>0</v>
      </c>
      <c r="G35" s="21">
        <v>1860</v>
      </c>
      <c r="H35" s="21">
        <v>0</v>
      </c>
      <c r="I35" s="21">
        <v>0</v>
      </c>
      <c r="J35" s="21">
        <v>0</v>
      </c>
      <c r="K35" s="22">
        <f t="shared" si="6"/>
        <v>1860</v>
      </c>
    </row>
    <row r="36" spans="1:11" ht="60" x14ac:dyDescent="0.25">
      <c r="A36" s="18">
        <v>6</v>
      </c>
      <c r="B36" s="19" t="s">
        <v>10</v>
      </c>
      <c r="C36" s="26" t="s">
        <v>53</v>
      </c>
      <c r="D36" s="8" t="s">
        <v>16</v>
      </c>
      <c r="E36" s="21">
        <f>E37+E38</f>
        <v>719.8</v>
      </c>
      <c r="F36" s="21">
        <f t="shared" ref="F36:J36" si="7">F37+F38</f>
        <v>469.9</v>
      </c>
      <c r="G36" s="21">
        <f t="shared" si="7"/>
        <v>0</v>
      </c>
      <c r="H36" s="21">
        <f t="shared" si="7"/>
        <v>0</v>
      </c>
      <c r="I36" s="21">
        <f t="shared" si="7"/>
        <v>0</v>
      </c>
      <c r="J36" s="21">
        <f t="shared" si="7"/>
        <v>0</v>
      </c>
      <c r="K36" s="22">
        <f t="shared" si="6"/>
        <v>1189.6999999999998</v>
      </c>
    </row>
    <row r="37" spans="1:11" ht="24" x14ac:dyDescent="0.25">
      <c r="A37" s="24" t="s">
        <v>55</v>
      </c>
      <c r="B37" s="25"/>
      <c r="C37" s="27" t="s">
        <v>38</v>
      </c>
      <c r="D37" s="8" t="s">
        <v>16</v>
      </c>
      <c r="E37" s="21">
        <v>250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2">
        <f t="shared" si="6"/>
        <v>250</v>
      </c>
    </row>
    <row r="38" spans="1:11" ht="24" x14ac:dyDescent="0.25">
      <c r="A38" s="24" t="s">
        <v>56</v>
      </c>
      <c r="B38" s="25"/>
      <c r="C38" s="27" t="s">
        <v>54</v>
      </c>
      <c r="D38" s="8" t="s">
        <v>16</v>
      </c>
      <c r="E38" s="21">
        <v>469.8</v>
      </c>
      <c r="F38" s="21">
        <v>469.9</v>
      </c>
      <c r="G38" s="21">
        <v>0</v>
      </c>
      <c r="H38" s="21">
        <v>0</v>
      </c>
      <c r="I38" s="21">
        <v>0</v>
      </c>
      <c r="J38" s="21">
        <v>0</v>
      </c>
      <c r="K38" s="22">
        <f t="shared" si="6"/>
        <v>939.7</v>
      </c>
    </row>
    <row r="39" spans="1:11" ht="60" x14ac:dyDescent="0.25">
      <c r="A39" s="34">
        <v>7</v>
      </c>
      <c r="B39" s="35" t="s">
        <v>10</v>
      </c>
      <c r="C39" s="26" t="s">
        <v>65</v>
      </c>
      <c r="D39" s="8" t="s">
        <v>16</v>
      </c>
      <c r="E39" s="21">
        <f>E40+E41</f>
        <v>9946.31</v>
      </c>
      <c r="F39" s="21">
        <f t="shared" ref="F39:J39" si="8">F40+F41</f>
        <v>0</v>
      </c>
      <c r="G39" s="21">
        <f t="shared" si="8"/>
        <v>0</v>
      </c>
      <c r="H39" s="21">
        <f t="shared" si="8"/>
        <v>0</v>
      </c>
      <c r="I39" s="21">
        <f t="shared" si="8"/>
        <v>0</v>
      </c>
      <c r="J39" s="21">
        <f t="shared" si="8"/>
        <v>0</v>
      </c>
      <c r="K39" s="21">
        <f t="shared" ref="K39:K41" si="9">SUM(E39:J39)</f>
        <v>9946.31</v>
      </c>
    </row>
    <row r="40" spans="1:11" ht="96" x14ac:dyDescent="0.25">
      <c r="A40" s="36" t="s">
        <v>63</v>
      </c>
      <c r="B40" s="37"/>
      <c r="C40" s="38" t="s">
        <v>66</v>
      </c>
      <c r="D40" s="8" t="s">
        <v>16</v>
      </c>
      <c r="E40" s="21">
        <v>8786.57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 t="shared" si="9"/>
        <v>8786.57</v>
      </c>
    </row>
    <row r="41" spans="1:11" ht="120" x14ac:dyDescent="0.25">
      <c r="A41" s="36" t="s">
        <v>64</v>
      </c>
      <c r="B41" s="37"/>
      <c r="C41" s="38" t="s">
        <v>67</v>
      </c>
      <c r="D41" s="8" t="s">
        <v>16</v>
      </c>
      <c r="E41" s="21">
        <v>1159.74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 t="shared" si="9"/>
        <v>1159.74</v>
      </c>
    </row>
    <row r="43" spans="1:11" x14ac:dyDescent="0.25">
      <c r="A43" s="29" t="s">
        <v>62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</row>
  </sheetData>
  <mergeCells count="10">
    <mergeCell ref="A43:K43"/>
    <mergeCell ref="A8:K8"/>
    <mergeCell ref="H3:K3"/>
    <mergeCell ref="H5:K5"/>
    <mergeCell ref="H1:K1"/>
    <mergeCell ref="E10:K10"/>
    <mergeCell ref="D10:D11"/>
    <mergeCell ref="A10:A11"/>
    <mergeCell ref="B10:B11"/>
    <mergeCell ref="C10:C11"/>
  </mergeCells>
  <pageMargins left="0.9055118110236221" right="0.51181102362204722" top="0.94488188976377963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UserGKH</cp:lastModifiedBy>
  <cp:lastPrinted>2025-06-04T08:15:35Z</cp:lastPrinted>
  <dcterms:created xsi:type="dcterms:W3CDTF">2020-10-13T10:16:43Z</dcterms:created>
  <dcterms:modified xsi:type="dcterms:W3CDTF">2025-06-04T08:15:38Z</dcterms:modified>
</cp:coreProperties>
</file>