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ля ЖКХ\Для Трапезниковой\КОПИЯ\От Светланы\ПРОГРАММА\Дума 28.05.2025\000-П (программа)\"/>
    </mc:Choice>
  </mc:AlternateContent>
  <xr:revisionPtr revIDLastSave="0" documentId="13_ncr:1_{059E1A5C-85BA-4C20-B037-C196707E7037}" xr6:coauthVersionLast="40" xr6:coauthVersionMax="40" xr10:uidLastSave="{00000000-0000-0000-0000-000000000000}"/>
  <bookViews>
    <workbookView xWindow="240" yWindow="150" windowWidth="20055" windowHeight="793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K11" i="1" l="1"/>
  <c r="H137" i="1" l="1"/>
  <c r="F137" i="1"/>
  <c r="E144" i="1"/>
  <c r="E132" i="1"/>
  <c r="E137" i="1"/>
  <c r="K144" i="1"/>
  <c r="K102" i="1"/>
  <c r="K97" i="1"/>
  <c r="K91" i="1"/>
  <c r="J91" i="1"/>
  <c r="E11" i="1"/>
  <c r="E94" i="1" l="1"/>
  <c r="E93" i="1"/>
  <c r="E13" i="1"/>
  <c r="E147" i="1" l="1"/>
  <c r="K150" i="1" l="1"/>
  <c r="K149" i="1"/>
  <c r="K148" i="1"/>
  <c r="K147" i="1"/>
  <c r="K146" i="1"/>
  <c r="K145" i="1"/>
  <c r="J144" i="1"/>
  <c r="I144" i="1"/>
  <c r="H144" i="1"/>
  <c r="G144" i="1"/>
  <c r="F144" i="1" l="1"/>
  <c r="E54" i="1"/>
  <c r="K59" i="1"/>
  <c r="G94" i="1"/>
  <c r="G93" i="1"/>
  <c r="G92" i="1"/>
  <c r="K92" i="1" s="1"/>
  <c r="G132" i="1"/>
  <c r="G24" i="1"/>
  <c r="H94" i="1"/>
  <c r="I94" i="1"/>
  <c r="J94" i="1"/>
  <c r="G12" i="1" l="1"/>
  <c r="K12" i="1" s="1"/>
  <c r="K65" i="1"/>
  <c r="E63" i="1"/>
  <c r="K64" i="1"/>
  <c r="J60" i="1"/>
  <c r="F60" i="1"/>
  <c r="K62" i="1"/>
  <c r="K61" i="1"/>
  <c r="I60" i="1"/>
  <c r="H60" i="1"/>
  <c r="G60" i="1"/>
  <c r="E60" i="1"/>
  <c r="K143" i="1"/>
  <c r="K142" i="1"/>
  <c r="F140" i="1"/>
  <c r="E140" i="1"/>
  <c r="K141" i="1"/>
  <c r="K139" i="1"/>
  <c r="K138" i="1"/>
  <c r="J137" i="1"/>
  <c r="I137" i="1"/>
  <c r="G137" i="1"/>
  <c r="K136" i="1"/>
  <c r="K135" i="1"/>
  <c r="K134" i="1"/>
  <c r="K133" i="1"/>
  <c r="J132" i="1"/>
  <c r="I132" i="1"/>
  <c r="H132" i="1"/>
  <c r="F132" i="1"/>
  <c r="K131" i="1"/>
  <c r="K130" i="1"/>
  <c r="K129" i="1"/>
  <c r="K128" i="1"/>
  <c r="J127" i="1"/>
  <c r="I127" i="1"/>
  <c r="H127" i="1"/>
  <c r="G127" i="1"/>
  <c r="F127" i="1"/>
  <c r="E127" i="1"/>
  <c r="F122" i="1"/>
  <c r="G122" i="1"/>
  <c r="H122" i="1"/>
  <c r="I122" i="1"/>
  <c r="J122" i="1"/>
  <c r="F117" i="1"/>
  <c r="G117" i="1"/>
  <c r="H117" i="1"/>
  <c r="I117" i="1"/>
  <c r="J117" i="1"/>
  <c r="F107" i="1"/>
  <c r="G107" i="1"/>
  <c r="H107" i="1"/>
  <c r="I107" i="1"/>
  <c r="J107" i="1"/>
  <c r="F112" i="1"/>
  <c r="G112" i="1"/>
  <c r="H112" i="1"/>
  <c r="I112" i="1"/>
  <c r="J112" i="1"/>
  <c r="K126" i="1"/>
  <c r="K125" i="1"/>
  <c r="K124" i="1"/>
  <c r="K123" i="1"/>
  <c r="K121" i="1"/>
  <c r="K120" i="1"/>
  <c r="K119" i="1"/>
  <c r="K118" i="1"/>
  <c r="K116" i="1"/>
  <c r="K113" i="1"/>
  <c r="K111" i="1"/>
  <c r="K108" i="1"/>
  <c r="E122" i="1"/>
  <c r="E117" i="1"/>
  <c r="E115" i="1"/>
  <c r="E110" i="1" s="1"/>
  <c r="E114" i="1"/>
  <c r="E109" i="1" s="1"/>
  <c r="K127" i="1" l="1"/>
  <c r="K117" i="1"/>
  <c r="K109" i="1"/>
  <c r="K140" i="1"/>
  <c r="F94" i="1"/>
  <c r="K114" i="1"/>
  <c r="K137" i="1"/>
  <c r="K122" i="1"/>
  <c r="K132" i="1"/>
  <c r="K60" i="1"/>
  <c r="K63" i="1"/>
  <c r="K115" i="1"/>
  <c r="K107" i="1"/>
  <c r="K110" i="1"/>
  <c r="E107" i="1"/>
  <c r="E112" i="1"/>
  <c r="K112" i="1" s="1"/>
  <c r="F54" i="1"/>
  <c r="G54" i="1"/>
  <c r="G19" i="1" s="1"/>
  <c r="G14" i="1" s="1"/>
  <c r="H54" i="1"/>
  <c r="I54" i="1"/>
  <c r="J54" i="1"/>
  <c r="E24" i="1"/>
  <c r="E19" i="1" s="1"/>
  <c r="K42" i="1"/>
  <c r="K43" i="1"/>
  <c r="K44" i="1"/>
  <c r="K45" i="1"/>
  <c r="F36" i="1"/>
  <c r="G36" i="1"/>
  <c r="H36" i="1"/>
  <c r="I36" i="1"/>
  <c r="J36" i="1"/>
  <c r="F41" i="1"/>
  <c r="G41" i="1"/>
  <c r="H41" i="1"/>
  <c r="I41" i="1"/>
  <c r="J41" i="1"/>
  <c r="E41" i="1"/>
  <c r="K37" i="1"/>
  <c r="K38" i="1"/>
  <c r="K39" i="1"/>
  <c r="K40" i="1"/>
  <c r="E36" i="1"/>
  <c r="K35" i="1"/>
  <c r="K41" i="1" l="1"/>
  <c r="K36" i="1"/>
  <c r="F18" i="1"/>
  <c r="G18" i="1"/>
  <c r="G13" i="1" s="1"/>
  <c r="H18" i="1"/>
  <c r="I18" i="1"/>
  <c r="J18" i="1"/>
  <c r="E18" i="1"/>
  <c r="K103" i="1"/>
  <c r="K104" i="1"/>
  <c r="K105" i="1"/>
  <c r="K93" i="1"/>
  <c r="K95" i="1"/>
  <c r="K87" i="1"/>
  <c r="K88" i="1"/>
  <c r="K89" i="1"/>
  <c r="K82" i="1"/>
  <c r="K83" i="1"/>
  <c r="K84" i="1"/>
  <c r="K52" i="1"/>
  <c r="K53" i="1"/>
  <c r="K55" i="1"/>
  <c r="K47" i="1"/>
  <c r="K48" i="1"/>
  <c r="K50" i="1"/>
  <c r="K17" i="1"/>
  <c r="K20" i="1"/>
  <c r="K23" i="1"/>
  <c r="F24" i="1"/>
  <c r="F19" i="1" s="1"/>
  <c r="H24" i="1"/>
  <c r="H19" i="1" s="1"/>
  <c r="I24" i="1"/>
  <c r="I19" i="1" s="1"/>
  <c r="J24" i="1"/>
  <c r="J19" i="1" s="1"/>
  <c r="K27" i="1"/>
  <c r="K28" i="1"/>
  <c r="K29" i="1"/>
  <c r="K30" i="1"/>
  <c r="K32" i="1"/>
  <c r="K33" i="1"/>
  <c r="K34" i="1"/>
  <c r="K26" i="1" l="1"/>
  <c r="K24" i="1"/>
  <c r="K21" i="1" s="1"/>
  <c r="F51" i="1" l="1"/>
  <c r="G51" i="1"/>
  <c r="H51" i="1"/>
  <c r="I51" i="1"/>
  <c r="J51" i="1"/>
  <c r="E51" i="1"/>
  <c r="K49" i="1"/>
  <c r="K90" i="1"/>
  <c r="K58" i="1" l="1"/>
  <c r="K57" i="1"/>
  <c r="K56" i="1"/>
  <c r="E46" i="1"/>
  <c r="F46" i="1"/>
  <c r="G46" i="1"/>
  <c r="H46" i="1"/>
  <c r="I46" i="1"/>
  <c r="J46" i="1"/>
  <c r="E31" i="1"/>
  <c r="F31" i="1"/>
  <c r="G31" i="1"/>
  <c r="H31" i="1"/>
  <c r="I31" i="1"/>
  <c r="J31" i="1"/>
  <c r="E26" i="1"/>
  <c r="F26" i="1"/>
  <c r="G26" i="1"/>
  <c r="H26" i="1"/>
  <c r="I26" i="1"/>
  <c r="J26" i="1"/>
  <c r="K106" i="1"/>
  <c r="E97" i="1"/>
  <c r="F97" i="1"/>
  <c r="G97" i="1"/>
  <c r="H97" i="1"/>
  <c r="I97" i="1"/>
  <c r="J97" i="1"/>
  <c r="I13" i="1"/>
  <c r="F13" i="1"/>
  <c r="E86" i="1"/>
  <c r="F86" i="1"/>
  <c r="G86" i="1"/>
  <c r="H86" i="1"/>
  <c r="I86" i="1"/>
  <c r="J86" i="1"/>
  <c r="K85" i="1"/>
  <c r="E81" i="1"/>
  <c r="F81" i="1"/>
  <c r="G81" i="1"/>
  <c r="H81" i="1"/>
  <c r="I81" i="1"/>
  <c r="J81" i="1"/>
  <c r="K76" i="1"/>
  <c r="K80" i="1"/>
  <c r="K71" i="1"/>
  <c r="K75" i="1"/>
  <c r="E70" i="1"/>
  <c r="F70" i="1"/>
  <c r="F66" i="1" s="1"/>
  <c r="G70" i="1"/>
  <c r="G66" i="1" s="1"/>
  <c r="H70" i="1"/>
  <c r="H66" i="1" s="1"/>
  <c r="I70" i="1"/>
  <c r="I66" i="1" s="1"/>
  <c r="J70" i="1"/>
  <c r="J66" i="1" s="1"/>
  <c r="K31" i="1" l="1"/>
  <c r="E21" i="1"/>
  <c r="E16" i="1"/>
  <c r="J21" i="1"/>
  <c r="J16" i="1"/>
  <c r="K54" i="1"/>
  <c r="I16" i="1"/>
  <c r="F21" i="1"/>
  <c r="G21" i="1"/>
  <c r="H21" i="1"/>
  <c r="I21" i="1"/>
  <c r="I102" i="1"/>
  <c r="F102" i="1"/>
  <c r="F91" i="1"/>
  <c r="J102" i="1"/>
  <c r="E91" i="1"/>
  <c r="E102" i="1"/>
  <c r="H102" i="1"/>
  <c r="H14" i="1"/>
  <c r="G102" i="1"/>
  <c r="F16" i="1"/>
  <c r="H16" i="1"/>
  <c r="J13" i="1"/>
  <c r="I15" i="1"/>
  <c r="J15" i="1"/>
  <c r="G15" i="1"/>
  <c r="G16" i="1"/>
  <c r="H13" i="1"/>
  <c r="H15" i="1"/>
  <c r="E15" i="1"/>
  <c r="F15" i="1"/>
  <c r="E66" i="1"/>
  <c r="K46" i="1" l="1"/>
  <c r="K51" i="1"/>
  <c r="K19" i="1"/>
  <c r="J14" i="1"/>
  <c r="J11" i="1" s="1"/>
  <c r="H91" i="1"/>
  <c r="G11" i="1"/>
  <c r="E14" i="1"/>
  <c r="H11" i="1"/>
  <c r="I14" i="1"/>
  <c r="I11" i="1" s="1"/>
  <c r="I91" i="1"/>
  <c r="G91" i="1"/>
  <c r="F14" i="1"/>
  <c r="K70" i="1"/>
  <c r="K81" i="1"/>
  <c r="K100" i="1"/>
  <c r="K15" i="1"/>
  <c r="K86" i="1"/>
  <c r="K66" i="1" l="1"/>
  <c r="K18" i="1"/>
  <c r="F11" i="1"/>
  <c r="K16" i="1" l="1"/>
  <c r="K14" i="1"/>
  <c r="K94" i="1"/>
  <c r="K13" i="1"/>
</calcChain>
</file>

<file path=xl/sharedStrings.xml><?xml version="1.0" encoding="utf-8"?>
<sst xmlns="http://schemas.openxmlformats.org/spreadsheetml/2006/main" count="240" uniqueCount="82">
  <si>
    <t>Приложение № 4</t>
  </si>
  <si>
    <t>к муниципальной программе</t>
  </si>
  <si>
    <t>Ресурсное обеспечение реализации муниципальной программы за счет всех источников финансирования</t>
  </si>
  <si>
    <t>№ п/п</t>
  </si>
  <si>
    <t>Статус</t>
  </si>
  <si>
    <t>Наименование муниципальной программы, подпрограммы, отдельное мероприятие</t>
  </si>
  <si>
    <t>Источники финансирования</t>
  </si>
  <si>
    <t>Расходы (факт, прогноз), тыс. рублей</t>
  </si>
  <si>
    <t>итого</t>
  </si>
  <si>
    <t>Муниципальная программа</t>
  </si>
  <si>
    <t>«Создание безопасных и благоприятных условий жизнедеятельности в Белохолуницком районе»</t>
  </si>
  <si>
    <t>всего</t>
  </si>
  <si>
    <t>федеральный бюджет</t>
  </si>
  <si>
    <t>областной бюджет</t>
  </si>
  <si>
    <t>местный бюджет</t>
  </si>
  <si>
    <t>иные внебюджетные источники</t>
  </si>
  <si>
    <t>I</t>
  </si>
  <si>
    <t>Подпрограмма</t>
  </si>
  <si>
    <t>«Охрана окружающей среды в Белохолуницком районе»</t>
  </si>
  <si>
    <t>Мероприятие</t>
  </si>
  <si>
    <t>Создание мест (площадок) накопления твердых коммунальных отходов</t>
  </si>
  <si>
    <t>II</t>
  </si>
  <si>
    <t>«Энергосбережение и повышение энергетической эффективности Белохолуницкого района»</t>
  </si>
  <si>
    <t>Повышение эффективности использования энергоресурсов при производстве, передаче энергоресурсов</t>
  </si>
  <si>
    <t>III</t>
  </si>
  <si>
    <t>Мероприятия, не вошедшие в программу</t>
  </si>
  <si>
    <t>бюджет поселений</t>
  </si>
  <si>
    <t>Быдановское сельское поселение</t>
  </si>
  <si>
    <t>Всехсвятское сельское поселение</t>
  </si>
  <si>
    <t>Организация в границах сельских поселений расходов на ТКО, водо- и теплоснабжение</t>
  </si>
  <si>
    <t>Утепление оконных блоков и дверных проемов в здании гаража администрации                  Белохолуницкого района</t>
  </si>
  <si>
    <t>Замена люминесцентных ламп на светодиодные в здании гаража администрации Белохолуницкого района</t>
  </si>
  <si>
    <t>Разработка проектной документации по созданию мест (площадок) накопления твердых коммунальных отходов</t>
  </si>
  <si>
    <t>Выплаты гражданам вознаграждения за добытых волков на территории Белохолуницкого района</t>
  </si>
  <si>
    <t>Совершенствование энергетического менеджмента</t>
  </si>
  <si>
    <t>Межбюджетные трансферты, на реализацию природоохранных мероприятий, бюджету поселения из  бюджета Белохолуницкого муниципального района</t>
  </si>
  <si>
    <t>2025 прогноз</t>
  </si>
  <si>
    <t>2026 прогноз</t>
  </si>
  <si>
    <t>2027 прогноз</t>
  </si>
  <si>
    <t>2028 прогноз</t>
  </si>
  <si>
    <t>2029 прогноз</t>
  </si>
  <si>
    <t>2030 прогноз</t>
  </si>
  <si>
    <t>1.1</t>
  </si>
  <si>
    <t>1.2</t>
  </si>
  <si>
    <t>3.1</t>
  </si>
  <si>
    <t>3.2</t>
  </si>
  <si>
    <t>3.3</t>
  </si>
  <si>
    <t>1.3</t>
  </si>
  <si>
    <t>1.4</t>
  </si>
  <si>
    <t>Приобретение контейнеров для сбора твердых коммунальных отходов</t>
  </si>
  <si>
    <t>Транспорные услуги</t>
  </si>
  <si>
    <t>Поломское сельское поселение</t>
  </si>
  <si>
    <t>Реализация мероприятий, направленных на подготовку систем коммунальной инфрастркутуры к работе в осенне-зимний период</t>
  </si>
  <si>
    <t>Приобретение котлов в муниципальные котельные Белохолуницкого района Кировской области</t>
  </si>
  <si>
    <t>4</t>
  </si>
  <si>
    <t>4.1</t>
  </si>
  <si>
    <t>Приобретение котла в котельную № 1 по ул. Ленина д.1а п. Климковка Белохолуницкого района Кировской области</t>
  </si>
  <si>
    <t>Приобретение котла в котельную № 1 по ул. Энгельса д. 49а с. Полом Белохолуницкого района Кировской области</t>
  </si>
  <si>
    <t>5</t>
  </si>
  <si>
    <t>6</t>
  </si>
  <si>
    <t>Реализация мероприятийпо модернизации коммунальной инфраструктуры (Строительство сетей водоснабжения с.Полом Белохолуницкого района Кировской области)</t>
  </si>
  <si>
    <t>Троицкое сельское поселение</t>
  </si>
  <si>
    <t>Дубровское сельское поселение</t>
  </si>
  <si>
    <t>Межбюджетные трансферты на обеспечение софинансирования субсидий, получаемых из других бюджетов (благоустройство)</t>
  </si>
  <si>
    <t>Межбюджетные трансферты на обеспечение софинансирования субсидий, получаемых из других бюджетов (ликвидация свалок)</t>
  </si>
  <si>
    <t>3</t>
  </si>
  <si>
    <t>3.1.1</t>
  </si>
  <si>
    <t>3.1.2</t>
  </si>
  <si>
    <t>6.1</t>
  </si>
  <si>
    <t>6.2</t>
  </si>
  <si>
    <t>3.4</t>
  </si>
  <si>
    <t>Гуренское сельское поселение</t>
  </si>
  <si>
    <t>Возмещение недополученных доходов на погребение отдельных категорий умерших граждан</t>
  </si>
  <si>
    <t>Субсидия в целях финансового обеспечения в рамках концессионного соглашения (ООО "Согласие")</t>
  </si>
  <si>
    <t>Приложение № 3</t>
  </si>
  <si>
    <t>_____________</t>
  </si>
  <si>
    <t>7</t>
  </si>
  <si>
    <t>7.1</t>
  </si>
  <si>
    <t>7.2</t>
  </si>
  <si>
    <t>Финансовое обеспечение расходных обязательств муниципального образования, возникающих при выполнении переданных полномочий</t>
  </si>
  <si>
    <t>Осуществление расходов по организации благоустройства территории Белохолуницкого городского поселения по устройству площадки на земельном участке по адресу: деревня Великое Поле, ул. Великопольская, 2в</t>
  </si>
  <si>
    <t>Осуществление расходов по организации благоустройства площадки на территории Белохолуницкого городского поселения для обеспечения населения услугами по организации досуга, расположенной на земельном участке с кадастровым номером 43:03:310202:267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</si>
</sst>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 indent="15"/>
    </xf>
    <xf numFmtId="0" fontId="0" fillId="0" borderId="0" xfId="0" applyFill="1" applyAlignment="1">
      <alignment horizontal="right"/>
    </xf>
    <xf numFmtId="0" fontId="0" fillId="0" borderId="0" xfId="0" applyFill="1"/>
    <xf numFmtId="0" fontId="1" fillId="0" borderId="0" xfId="0" applyFont="1" applyAlignment="1"/>
    <xf numFmtId="2" fontId="0" fillId="0" borderId="0" xfId="0" applyNumberFormat="1"/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2" fontId="5" fillId="0" borderId="1" xfId="0" applyNumberFormat="1" applyFont="1" applyFill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Border="1" applyAlignment="1">
      <alignment horizontal="right" vertical="top" wrapText="1"/>
    </xf>
    <xf numFmtId="2" fontId="6" fillId="0" borderId="1" xfId="0" applyNumberFormat="1" applyFont="1" applyFill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Fill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right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2" fontId="9" fillId="0" borderId="1" xfId="0" applyNumberFormat="1" applyFont="1" applyFill="1" applyBorder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49" fontId="8" fillId="0" borderId="1" xfId="0" applyNumberFormat="1" applyFont="1" applyBorder="1" applyAlignment="1">
      <alignment horizontal="center" vertical="top"/>
    </xf>
    <xf numFmtId="0" fontId="0" fillId="0" borderId="1" xfId="0" applyBorder="1"/>
    <xf numFmtId="0" fontId="8" fillId="0" borderId="1" xfId="0" applyFont="1" applyBorder="1" applyAlignment="1">
      <alignment vertical="top"/>
    </xf>
    <xf numFmtId="2" fontId="8" fillId="0" borderId="1" xfId="0" applyNumberFormat="1" applyFont="1" applyBorder="1" applyAlignment="1">
      <alignment vertical="top"/>
    </xf>
    <xf numFmtId="0" fontId="3" fillId="0" borderId="0" xfId="0" applyFont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justify" vertical="top" wrapText="1"/>
    </xf>
    <xf numFmtId="49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/>
    </xf>
    <xf numFmtId="0" fontId="0" fillId="0" borderId="1" xfId="0" applyFill="1" applyBorder="1"/>
    <xf numFmtId="0" fontId="10" fillId="0" borderId="1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1"/>
  <sheetViews>
    <sheetView tabSelected="1" zoomScaleNormal="100" workbookViewId="0">
      <selection activeCell="P147" sqref="P147"/>
    </sheetView>
  </sheetViews>
  <sheetFormatPr defaultRowHeight="15" x14ac:dyDescent="0.25"/>
  <cols>
    <col min="1" max="1" width="4.140625" customWidth="1"/>
    <col min="2" max="2" width="14" customWidth="1"/>
    <col min="3" max="3" width="34.5703125" customWidth="1"/>
    <col min="4" max="4" width="10.85546875" customWidth="1"/>
    <col min="5" max="5" width="7.28515625" style="4" customWidth="1"/>
    <col min="6" max="6" width="7.42578125" style="4" customWidth="1"/>
    <col min="7" max="8" width="7.42578125" customWidth="1"/>
    <col min="9" max="9" width="7.28515625" customWidth="1"/>
    <col min="10" max="10" width="7.140625" customWidth="1"/>
    <col min="11" max="11" width="12" customWidth="1"/>
  </cols>
  <sheetData>
    <row r="1" spans="1:14" ht="15.75" customHeight="1" x14ac:dyDescent="0.3">
      <c r="A1" s="2"/>
      <c r="B1" s="1"/>
      <c r="C1" s="1"/>
      <c r="D1" s="1"/>
      <c r="E1" s="3"/>
      <c r="F1" s="3"/>
      <c r="G1" s="1"/>
      <c r="H1" s="36" t="s">
        <v>74</v>
      </c>
      <c r="I1" s="36"/>
      <c r="J1" s="36"/>
      <c r="K1" s="36"/>
    </row>
    <row r="2" spans="1:14" ht="15.75" customHeight="1" x14ac:dyDescent="0.3">
      <c r="A2" s="2"/>
      <c r="B2" s="1"/>
      <c r="C2" s="1"/>
      <c r="D2" s="1"/>
      <c r="E2" s="3"/>
      <c r="F2" s="3"/>
      <c r="G2" s="1"/>
      <c r="H2" s="1"/>
      <c r="I2" s="1"/>
      <c r="J2" s="1"/>
      <c r="K2" s="1"/>
    </row>
    <row r="3" spans="1:14" ht="18.75" x14ac:dyDescent="0.3">
      <c r="A3" s="5"/>
      <c r="B3" s="5"/>
      <c r="C3" s="5"/>
      <c r="D3" s="5"/>
      <c r="E3" s="5"/>
      <c r="F3" s="5"/>
      <c r="G3" s="5"/>
      <c r="H3" s="36" t="s">
        <v>0</v>
      </c>
      <c r="I3" s="36"/>
      <c r="J3" s="36"/>
      <c r="K3" s="36"/>
    </row>
    <row r="4" spans="1:14" ht="13.5" customHeight="1" x14ac:dyDescent="0.3">
      <c r="A4" s="2"/>
      <c r="B4" s="1"/>
      <c r="C4" s="1"/>
      <c r="D4" s="1"/>
      <c r="E4" s="3"/>
      <c r="F4" s="3"/>
      <c r="G4" s="1"/>
      <c r="H4" s="1"/>
      <c r="I4" s="1"/>
      <c r="J4" s="1"/>
      <c r="K4" s="1"/>
    </row>
    <row r="5" spans="1:14" ht="18.75" x14ac:dyDescent="0.3">
      <c r="A5" s="5"/>
      <c r="B5" s="5"/>
      <c r="C5" s="5"/>
      <c r="D5" s="5"/>
      <c r="E5" s="5"/>
      <c r="F5" s="5"/>
      <c r="G5" s="5"/>
      <c r="H5" s="38" t="s">
        <v>1</v>
      </c>
      <c r="I5" s="38"/>
      <c r="J5" s="38"/>
      <c r="K5" s="38"/>
    </row>
    <row r="6" spans="1:14" ht="18.75" x14ac:dyDescent="0.3">
      <c r="A6" s="5"/>
      <c r="B6" s="5"/>
      <c r="C6" s="5"/>
      <c r="D6" s="5"/>
      <c r="E6" s="5"/>
      <c r="F6" s="5"/>
      <c r="G6" s="5"/>
      <c r="H6" s="7"/>
      <c r="I6" s="7"/>
      <c r="J6" s="7"/>
      <c r="K6" s="7"/>
    </row>
    <row r="7" spans="1:14" ht="42" customHeight="1" x14ac:dyDescent="0.3">
      <c r="A7" s="37" t="s">
        <v>2</v>
      </c>
      <c r="B7" s="37"/>
      <c r="C7" s="37"/>
      <c r="D7" s="37"/>
      <c r="E7" s="37"/>
      <c r="F7" s="37"/>
      <c r="G7" s="37"/>
      <c r="H7" s="37"/>
      <c r="I7" s="37"/>
      <c r="J7" s="37"/>
      <c r="K7" s="37"/>
    </row>
    <row r="8" spans="1:14" ht="42" customHeight="1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</row>
    <row r="9" spans="1:14" ht="21" customHeight="1" x14ac:dyDescent="0.25">
      <c r="A9" s="34" t="s">
        <v>3</v>
      </c>
      <c r="B9" s="34" t="s">
        <v>4</v>
      </c>
      <c r="C9" s="34" t="s">
        <v>5</v>
      </c>
      <c r="D9" s="34" t="s">
        <v>6</v>
      </c>
      <c r="E9" s="34" t="s">
        <v>7</v>
      </c>
      <c r="F9" s="34"/>
      <c r="G9" s="34"/>
      <c r="H9" s="34"/>
      <c r="I9" s="34"/>
      <c r="J9" s="34"/>
      <c r="K9" s="34"/>
    </row>
    <row r="10" spans="1:14" ht="52.5" customHeight="1" x14ac:dyDescent="0.25">
      <c r="A10" s="34"/>
      <c r="B10" s="34"/>
      <c r="C10" s="34"/>
      <c r="D10" s="34"/>
      <c r="E10" s="8" t="s">
        <v>36</v>
      </c>
      <c r="F10" s="8" t="s">
        <v>37</v>
      </c>
      <c r="G10" s="9" t="s">
        <v>38</v>
      </c>
      <c r="H10" s="9" t="s">
        <v>39</v>
      </c>
      <c r="I10" s="9" t="s">
        <v>40</v>
      </c>
      <c r="J10" s="9" t="s">
        <v>41</v>
      </c>
      <c r="K10" s="9" t="s">
        <v>8</v>
      </c>
    </row>
    <row r="11" spans="1:14" ht="20.25" customHeight="1" x14ac:dyDescent="0.25">
      <c r="A11" s="34"/>
      <c r="B11" s="30" t="s">
        <v>9</v>
      </c>
      <c r="C11" s="30" t="s">
        <v>10</v>
      </c>
      <c r="D11" s="10" t="s">
        <v>11</v>
      </c>
      <c r="E11" s="11">
        <f>E12+E13+E14+E15</f>
        <v>22508.479999999996</v>
      </c>
      <c r="F11" s="11">
        <f t="shared" ref="F11:J11" si="0">F12+F13+F14+F15</f>
        <v>1679.1999999999998</v>
      </c>
      <c r="G11" s="12">
        <f t="shared" si="0"/>
        <v>98864.3</v>
      </c>
      <c r="H11" s="12">
        <f t="shared" si="0"/>
        <v>990.6</v>
      </c>
      <c r="I11" s="12">
        <f t="shared" si="0"/>
        <v>990.6</v>
      </c>
      <c r="J11" s="12">
        <f t="shared" si="0"/>
        <v>990.6</v>
      </c>
      <c r="K11" s="12">
        <f>SUM(E11:J11)</f>
        <v>126023.78000000001</v>
      </c>
    </row>
    <row r="12" spans="1:14" ht="33" customHeight="1" x14ac:dyDescent="0.25">
      <c r="A12" s="34"/>
      <c r="B12" s="30"/>
      <c r="C12" s="30"/>
      <c r="D12" s="10" t="s">
        <v>12</v>
      </c>
      <c r="E12" s="13">
        <v>0</v>
      </c>
      <c r="F12" s="13">
        <v>0</v>
      </c>
      <c r="G12" s="14">
        <f>G17+G92</f>
        <v>62095.96</v>
      </c>
      <c r="H12" s="14">
        <v>0</v>
      </c>
      <c r="I12" s="14">
        <v>0</v>
      </c>
      <c r="J12" s="14">
        <v>0</v>
      </c>
      <c r="K12" s="14">
        <f>SUM(E12:J12)</f>
        <v>62095.96</v>
      </c>
    </row>
    <row r="13" spans="1:14" ht="31.5" customHeight="1" x14ac:dyDescent="0.25">
      <c r="A13" s="34"/>
      <c r="B13" s="30"/>
      <c r="C13" s="30"/>
      <c r="D13" s="10" t="s">
        <v>13</v>
      </c>
      <c r="E13" s="13">
        <f>E18+E68+E93</f>
        <v>7134.6</v>
      </c>
      <c r="F13" s="13">
        <f>F18+F68+F93</f>
        <v>0</v>
      </c>
      <c r="G13" s="14">
        <f>G18+G93</f>
        <v>33044.04</v>
      </c>
      <c r="H13" s="14">
        <f t="shared" ref="H13:J14" si="1">H18+H68+H93</f>
        <v>0</v>
      </c>
      <c r="I13" s="14">
        <f t="shared" si="1"/>
        <v>0</v>
      </c>
      <c r="J13" s="14">
        <f t="shared" si="1"/>
        <v>0</v>
      </c>
      <c r="K13" s="14">
        <f t="shared" ref="K13:K20" si="2">SUM(E13:J13)</f>
        <v>40178.639999999999</v>
      </c>
    </row>
    <row r="14" spans="1:14" ht="26.25" customHeight="1" x14ac:dyDescent="0.25">
      <c r="A14" s="34"/>
      <c r="B14" s="30"/>
      <c r="C14" s="30"/>
      <c r="D14" s="10" t="s">
        <v>14</v>
      </c>
      <c r="E14" s="13">
        <f>E19+E69+E94</f>
        <v>15291.279999999999</v>
      </c>
      <c r="F14" s="13">
        <f>F19+F69+F94</f>
        <v>1596.6</v>
      </c>
      <c r="G14" s="14">
        <f>G19+G69+G94</f>
        <v>3643.7</v>
      </c>
      <c r="H14" s="14">
        <f t="shared" si="1"/>
        <v>910</v>
      </c>
      <c r="I14" s="14">
        <f t="shared" si="1"/>
        <v>910</v>
      </c>
      <c r="J14" s="14">
        <f t="shared" si="1"/>
        <v>910</v>
      </c>
      <c r="K14" s="14">
        <f t="shared" si="2"/>
        <v>23261.579999999998</v>
      </c>
    </row>
    <row r="15" spans="1:14" ht="44.25" customHeight="1" x14ac:dyDescent="0.25">
      <c r="A15" s="34"/>
      <c r="B15" s="30"/>
      <c r="C15" s="30"/>
      <c r="D15" s="10" t="s">
        <v>15</v>
      </c>
      <c r="E15" s="13">
        <f t="shared" ref="E15:J15" si="3">E70</f>
        <v>82.6</v>
      </c>
      <c r="F15" s="13">
        <f t="shared" si="3"/>
        <v>82.6</v>
      </c>
      <c r="G15" s="14">
        <f t="shared" si="3"/>
        <v>80.599999999999994</v>
      </c>
      <c r="H15" s="14">
        <f t="shared" si="3"/>
        <v>80.599999999999994</v>
      </c>
      <c r="I15" s="14">
        <f t="shared" si="3"/>
        <v>80.599999999999994</v>
      </c>
      <c r="J15" s="14">
        <f t="shared" si="3"/>
        <v>80.599999999999994</v>
      </c>
      <c r="K15" s="14">
        <f t="shared" si="2"/>
        <v>487.6</v>
      </c>
      <c r="N15" s="6"/>
    </row>
    <row r="16" spans="1:14" ht="20.25" customHeight="1" x14ac:dyDescent="0.25">
      <c r="A16" s="34" t="s">
        <v>16</v>
      </c>
      <c r="B16" s="30" t="s">
        <v>17</v>
      </c>
      <c r="C16" s="30" t="s">
        <v>18</v>
      </c>
      <c r="D16" s="10" t="s">
        <v>11</v>
      </c>
      <c r="E16" s="11">
        <f t="shared" ref="E16:J16" si="4">E17+E18+E19+E20</f>
        <v>1783.2</v>
      </c>
      <c r="F16" s="11">
        <f t="shared" si="4"/>
        <v>900</v>
      </c>
      <c r="G16" s="12">
        <f t="shared" si="4"/>
        <v>900</v>
      </c>
      <c r="H16" s="12">
        <f t="shared" si="4"/>
        <v>185</v>
      </c>
      <c r="I16" s="12">
        <f t="shared" si="4"/>
        <v>185</v>
      </c>
      <c r="J16" s="12">
        <f t="shared" si="4"/>
        <v>185</v>
      </c>
      <c r="K16" s="12">
        <f t="shared" si="2"/>
        <v>4138.2</v>
      </c>
    </row>
    <row r="17" spans="1:11" ht="33.75" customHeight="1" x14ac:dyDescent="0.25">
      <c r="A17" s="34"/>
      <c r="B17" s="30"/>
      <c r="C17" s="30"/>
      <c r="D17" s="10" t="s">
        <v>12</v>
      </c>
      <c r="E17" s="13">
        <v>0</v>
      </c>
      <c r="F17" s="13">
        <v>0</v>
      </c>
      <c r="G17" s="14">
        <v>0</v>
      </c>
      <c r="H17" s="14">
        <v>0</v>
      </c>
      <c r="I17" s="14">
        <v>0</v>
      </c>
      <c r="J17" s="14">
        <v>0</v>
      </c>
      <c r="K17" s="14">
        <f t="shared" si="2"/>
        <v>0</v>
      </c>
    </row>
    <row r="18" spans="1:11" ht="34.5" customHeight="1" x14ac:dyDescent="0.25">
      <c r="A18" s="34"/>
      <c r="B18" s="30"/>
      <c r="C18" s="30"/>
      <c r="D18" s="10" t="s">
        <v>13</v>
      </c>
      <c r="E18" s="13">
        <f>E23</f>
        <v>0</v>
      </c>
      <c r="F18" s="13">
        <f t="shared" ref="F18:J18" si="5">F23</f>
        <v>0</v>
      </c>
      <c r="G18" s="13">
        <f t="shared" si="5"/>
        <v>0</v>
      </c>
      <c r="H18" s="13">
        <f t="shared" si="5"/>
        <v>0</v>
      </c>
      <c r="I18" s="13">
        <f t="shared" si="5"/>
        <v>0</v>
      </c>
      <c r="J18" s="13">
        <f t="shared" si="5"/>
        <v>0</v>
      </c>
      <c r="K18" s="14">
        <f t="shared" si="2"/>
        <v>0</v>
      </c>
    </row>
    <row r="19" spans="1:11" ht="24.75" customHeight="1" x14ac:dyDescent="0.25">
      <c r="A19" s="34"/>
      <c r="B19" s="30"/>
      <c r="C19" s="30"/>
      <c r="D19" s="10" t="s">
        <v>14</v>
      </c>
      <c r="E19" s="13">
        <f>E24+E54+E49+E63</f>
        <v>1783.2</v>
      </c>
      <c r="F19" s="13">
        <f t="shared" ref="F19:J19" si="6">F24+F54+F49+F63</f>
        <v>900</v>
      </c>
      <c r="G19" s="13">
        <f t="shared" si="6"/>
        <v>900</v>
      </c>
      <c r="H19" s="13">
        <f t="shared" si="6"/>
        <v>185</v>
      </c>
      <c r="I19" s="13">
        <f t="shared" si="6"/>
        <v>185</v>
      </c>
      <c r="J19" s="13">
        <f t="shared" si="6"/>
        <v>185</v>
      </c>
      <c r="K19" s="14">
        <f t="shared" si="2"/>
        <v>4138.2</v>
      </c>
    </row>
    <row r="20" spans="1:11" ht="48" customHeight="1" x14ac:dyDescent="0.25">
      <c r="A20" s="34"/>
      <c r="B20" s="30"/>
      <c r="C20" s="30"/>
      <c r="D20" s="10" t="s">
        <v>15</v>
      </c>
      <c r="E20" s="13">
        <v>0</v>
      </c>
      <c r="F20" s="13">
        <v>0</v>
      </c>
      <c r="G20" s="14">
        <v>0</v>
      </c>
      <c r="H20" s="14">
        <v>0</v>
      </c>
      <c r="I20" s="14">
        <v>0</v>
      </c>
      <c r="J20" s="14">
        <v>0</v>
      </c>
      <c r="K20" s="14">
        <f t="shared" si="2"/>
        <v>0</v>
      </c>
    </row>
    <row r="21" spans="1:11" x14ac:dyDescent="0.25">
      <c r="A21" s="34">
        <v>1</v>
      </c>
      <c r="B21" s="30" t="s">
        <v>19</v>
      </c>
      <c r="C21" s="30" t="s">
        <v>20</v>
      </c>
      <c r="D21" s="10" t="s">
        <v>11</v>
      </c>
      <c r="E21" s="15">
        <f t="shared" ref="E21:J21" si="7">E22+E23+E24</f>
        <v>40</v>
      </c>
      <c r="F21" s="15">
        <f t="shared" si="7"/>
        <v>0</v>
      </c>
      <c r="G21" s="16">
        <f t="shared" si="7"/>
        <v>0</v>
      </c>
      <c r="H21" s="16">
        <f t="shared" si="7"/>
        <v>160</v>
      </c>
      <c r="I21" s="16">
        <f t="shared" si="7"/>
        <v>160</v>
      </c>
      <c r="J21" s="16">
        <f t="shared" si="7"/>
        <v>160</v>
      </c>
      <c r="K21" s="16">
        <f>K22+K23+K24+K25</f>
        <v>520</v>
      </c>
    </row>
    <row r="22" spans="1:11" ht="22.5" x14ac:dyDescent="0.25">
      <c r="A22" s="34"/>
      <c r="B22" s="30"/>
      <c r="C22" s="30"/>
      <c r="D22" s="10" t="s">
        <v>12</v>
      </c>
      <c r="E22" s="17">
        <v>0</v>
      </c>
      <c r="F22" s="17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</row>
    <row r="23" spans="1:11" ht="22.5" x14ac:dyDescent="0.25">
      <c r="A23" s="34"/>
      <c r="B23" s="30"/>
      <c r="C23" s="30"/>
      <c r="D23" s="10" t="s">
        <v>13</v>
      </c>
      <c r="E23" s="17">
        <v>0</v>
      </c>
      <c r="F23" s="17">
        <v>0</v>
      </c>
      <c r="G23" s="18">
        <v>0</v>
      </c>
      <c r="H23" s="18">
        <v>0</v>
      </c>
      <c r="I23" s="18">
        <v>0</v>
      </c>
      <c r="J23" s="18">
        <v>0</v>
      </c>
      <c r="K23" s="18">
        <f>SUM(E23:J23)</f>
        <v>0</v>
      </c>
    </row>
    <row r="24" spans="1:11" ht="22.5" x14ac:dyDescent="0.25">
      <c r="A24" s="34"/>
      <c r="B24" s="30"/>
      <c r="C24" s="30"/>
      <c r="D24" s="10" t="s">
        <v>14</v>
      </c>
      <c r="E24" s="17">
        <f>E29+E39+E44+E34</f>
        <v>40</v>
      </c>
      <c r="F24" s="17">
        <f t="shared" ref="F24:J24" si="8">F29+F34</f>
        <v>0</v>
      </c>
      <c r="G24" s="17">
        <f>G29+G34</f>
        <v>0</v>
      </c>
      <c r="H24" s="17">
        <f t="shared" si="8"/>
        <v>160</v>
      </c>
      <c r="I24" s="17">
        <f t="shared" si="8"/>
        <v>160</v>
      </c>
      <c r="J24" s="17">
        <f t="shared" si="8"/>
        <v>160</v>
      </c>
      <c r="K24" s="18">
        <f>SUM(E24:J24)</f>
        <v>520</v>
      </c>
    </row>
    <row r="25" spans="1:11" ht="33.75" x14ac:dyDescent="0.25">
      <c r="A25" s="34"/>
      <c r="B25" s="30"/>
      <c r="C25" s="30"/>
      <c r="D25" s="10" t="s">
        <v>15</v>
      </c>
      <c r="E25" s="17">
        <v>0</v>
      </c>
      <c r="F25" s="17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</row>
    <row r="26" spans="1:11" x14ac:dyDescent="0.25">
      <c r="A26" s="29" t="s">
        <v>42</v>
      </c>
      <c r="B26" s="34"/>
      <c r="C26" s="31" t="s">
        <v>20</v>
      </c>
      <c r="D26" s="10" t="s">
        <v>11</v>
      </c>
      <c r="E26" s="15">
        <f t="shared" ref="E26:J26" si="9">E27+E28+E29+E30</f>
        <v>0</v>
      </c>
      <c r="F26" s="15">
        <f t="shared" si="9"/>
        <v>0</v>
      </c>
      <c r="G26" s="16">
        <f t="shared" si="9"/>
        <v>0</v>
      </c>
      <c r="H26" s="16">
        <f t="shared" si="9"/>
        <v>120</v>
      </c>
      <c r="I26" s="16">
        <f t="shared" si="9"/>
        <v>120</v>
      </c>
      <c r="J26" s="16">
        <f t="shared" si="9"/>
        <v>120</v>
      </c>
      <c r="K26" s="16">
        <f>K27+K28+K29+K30</f>
        <v>360</v>
      </c>
    </row>
    <row r="27" spans="1:11" ht="22.5" x14ac:dyDescent="0.25">
      <c r="A27" s="29"/>
      <c r="B27" s="34"/>
      <c r="C27" s="31"/>
      <c r="D27" s="10" t="s">
        <v>12</v>
      </c>
      <c r="E27" s="17">
        <v>0</v>
      </c>
      <c r="F27" s="17">
        <v>0</v>
      </c>
      <c r="G27" s="18">
        <v>0</v>
      </c>
      <c r="H27" s="18">
        <v>0</v>
      </c>
      <c r="I27" s="18">
        <v>0</v>
      </c>
      <c r="J27" s="18">
        <v>0</v>
      </c>
      <c r="K27" s="18">
        <f t="shared" ref="K27:K34" si="10">SUM(E27:J27)</f>
        <v>0</v>
      </c>
    </row>
    <row r="28" spans="1:11" ht="22.5" x14ac:dyDescent="0.25">
      <c r="A28" s="29"/>
      <c r="B28" s="34"/>
      <c r="C28" s="31"/>
      <c r="D28" s="10" t="s">
        <v>13</v>
      </c>
      <c r="E28" s="17">
        <v>0</v>
      </c>
      <c r="F28" s="17">
        <v>0</v>
      </c>
      <c r="G28" s="18">
        <v>0</v>
      </c>
      <c r="H28" s="18">
        <v>0</v>
      </c>
      <c r="I28" s="18">
        <v>0</v>
      </c>
      <c r="J28" s="18">
        <v>0</v>
      </c>
      <c r="K28" s="18">
        <f t="shared" si="10"/>
        <v>0</v>
      </c>
    </row>
    <row r="29" spans="1:11" ht="22.5" x14ac:dyDescent="0.25">
      <c r="A29" s="29"/>
      <c r="B29" s="34"/>
      <c r="C29" s="31"/>
      <c r="D29" s="10" t="s">
        <v>14</v>
      </c>
      <c r="E29" s="17">
        <v>0</v>
      </c>
      <c r="F29" s="17">
        <v>0</v>
      </c>
      <c r="G29" s="18">
        <v>0</v>
      </c>
      <c r="H29" s="18">
        <v>120</v>
      </c>
      <c r="I29" s="18">
        <v>120</v>
      </c>
      <c r="J29" s="18">
        <v>120</v>
      </c>
      <c r="K29" s="18">
        <f t="shared" si="10"/>
        <v>360</v>
      </c>
    </row>
    <row r="30" spans="1:11" ht="33.75" x14ac:dyDescent="0.25">
      <c r="A30" s="29"/>
      <c r="B30" s="34"/>
      <c r="C30" s="31"/>
      <c r="D30" s="10" t="s">
        <v>15</v>
      </c>
      <c r="E30" s="17">
        <v>0</v>
      </c>
      <c r="F30" s="17">
        <v>0</v>
      </c>
      <c r="G30" s="18">
        <v>0</v>
      </c>
      <c r="H30" s="18">
        <v>0</v>
      </c>
      <c r="I30" s="18">
        <v>0</v>
      </c>
      <c r="J30" s="18">
        <v>0</v>
      </c>
      <c r="K30" s="18">
        <f t="shared" si="10"/>
        <v>0</v>
      </c>
    </row>
    <row r="31" spans="1:11" x14ac:dyDescent="0.25">
      <c r="A31" s="29" t="s">
        <v>43</v>
      </c>
      <c r="B31" s="30"/>
      <c r="C31" s="31" t="s">
        <v>32</v>
      </c>
      <c r="D31" s="10" t="s">
        <v>11</v>
      </c>
      <c r="E31" s="15">
        <f t="shared" ref="E31:J31" si="11">E32+E33+E34+E35</f>
        <v>0</v>
      </c>
      <c r="F31" s="15">
        <f t="shared" si="11"/>
        <v>0</v>
      </c>
      <c r="G31" s="16">
        <f t="shared" si="11"/>
        <v>0</v>
      </c>
      <c r="H31" s="16">
        <f t="shared" si="11"/>
        <v>40</v>
      </c>
      <c r="I31" s="16">
        <f t="shared" si="11"/>
        <v>40</v>
      </c>
      <c r="J31" s="16">
        <f t="shared" si="11"/>
        <v>40</v>
      </c>
      <c r="K31" s="16">
        <f t="shared" si="10"/>
        <v>120</v>
      </c>
    </row>
    <row r="32" spans="1:11" ht="22.5" x14ac:dyDescent="0.25">
      <c r="A32" s="29"/>
      <c r="B32" s="30"/>
      <c r="C32" s="31"/>
      <c r="D32" s="10" t="s">
        <v>12</v>
      </c>
      <c r="E32" s="17">
        <v>0</v>
      </c>
      <c r="F32" s="17">
        <v>0</v>
      </c>
      <c r="G32" s="18">
        <v>0</v>
      </c>
      <c r="H32" s="18">
        <v>0</v>
      </c>
      <c r="I32" s="18">
        <v>0</v>
      </c>
      <c r="J32" s="18">
        <v>0</v>
      </c>
      <c r="K32" s="18">
        <f t="shared" si="10"/>
        <v>0</v>
      </c>
    </row>
    <row r="33" spans="1:11" ht="22.5" x14ac:dyDescent="0.25">
      <c r="A33" s="29"/>
      <c r="B33" s="30"/>
      <c r="C33" s="31"/>
      <c r="D33" s="10" t="s">
        <v>13</v>
      </c>
      <c r="E33" s="17">
        <v>0</v>
      </c>
      <c r="F33" s="17">
        <v>0</v>
      </c>
      <c r="G33" s="18">
        <v>0</v>
      </c>
      <c r="H33" s="18">
        <v>0</v>
      </c>
      <c r="I33" s="18">
        <v>0</v>
      </c>
      <c r="J33" s="18">
        <v>0</v>
      </c>
      <c r="K33" s="18">
        <f t="shared" si="10"/>
        <v>0</v>
      </c>
    </row>
    <row r="34" spans="1:11" ht="39.75" customHeight="1" x14ac:dyDescent="0.25">
      <c r="A34" s="29"/>
      <c r="B34" s="30"/>
      <c r="C34" s="31"/>
      <c r="D34" s="10" t="s">
        <v>14</v>
      </c>
      <c r="E34" s="17">
        <v>0</v>
      </c>
      <c r="F34" s="17">
        <v>0</v>
      </c>
      <c r="G34" s="18">
        <v>0</v>
      </c>
      <c r="H34" s="18">
        <v>40</v>
      </c>
      <c r="I34" s="18">
        <v>40</v>
      </c>
      <c r="J34" s="18">
        <v>40</v>
      </c>
      <c r="K34" s="18">
        <f t="shared" si="10"/>
        <v>120</v>
      </c>
    </row>
    <row r="35" spans="1:11" ht="36" customHeight="1" x14ac:dyDescent="0.25">
      <c r="A35" s="29"/>
      <c r="B35" s="30"/>
      <c r="C35" s="31"/>
      <c r="D35" s="10" t="s">
        <v>15</v>
      </c>
      <c r="E35" s="17">
        <v>0</v>
      </c>
      <c r="F35" s="17">
        <v>0</v>
      </c>
      <c r="G35" s="18">
        <v>0</v>
      </c>
      <c r="H35" s="18">
        <v>0</v>
      </c>
      <c r="I35" s="18">
        <v>0</v>
      </c>
      <c r="J35" s="18">
        <v>0</v>
      </c>
      <c r="K35" s="18">
        <f>SUM(E35:J35)</f>
        <v>0</v>
      </c>
    </row>
    <row r="36" spans="1:11" x14ac:dyDescent="0.25">
      <c r="A36" s="29" t="s">
        <v>47</v>
      </c>
      <c r="B36" s="30" t="s">
        <v>19</v>
      </c>
      <c r="C36" s="31" t="s">
        <v>49</v>
      </c>
      <c r="D36" s="10" t="s">
        <v>11</v>
      </c>
      <c r="E36" s="15">
        <f>E37+E38+E39+E40</f>
        <v>0</v>
      </c>
      <c r="F36" s="15">
        <f t="shared" ref="F36:J36" si="12">F37+F38+F39+F40</f>
        <v>0</v>
      </c>
      <c r="G36" s="15">
        <f t="shared" si="12"/>
        <v>0</v>
      </c>
      <c r="H36" s="15">
        <f t="shared" si="12"/>
        <v>0</v>
      </c>
      <c r="I36" s="15">
        <f t="shared" si="12"/>
        <v>0</v>
      </c>
      <c r="J36" s="15">
        <f t="shared" si="12"/>
        <v>0</v>
      </c>
      <c r="K36" s="16">
        <f>SUM(E36:J36)</f>
        <v>0</v>
      </c>
    </row>
    <row r="37" spans="1:11" ht="22.5" x14ac:dyDescent="0.25">
      <c r="A37" s="29"/>
      <c r="B37" s="30"/>
      <c r="C37" s="31"/>
      <c r="D37" s="10" t="s">
        <v>12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8">
        <f t="shared" ref="K37:K45" si="13">SUM(E37:J37)</f>
        <v>0</v>
      </c>
    </row>
    <row r="38" spans="1:11" ht="22.5" x14ac:dyDescent="0.25">
      <c r="A38" s="29"/>
      <c r="B38" s="30"/>
      <c r="C38" s="31"/>
      <c r="D38" s="10" t="s">
        <v>13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8">
        <f t="shared" si="13"/>
        <v>0</v>
      </c>
    </row>
    <row r="39" spans="1:11" ht="22.5" x14ac:dyDescent="0.25">
      <c r="A39" s="29"/>
      <c r="B39" s="30"/>
      <c r="C39" s="31"/>
      <c r="D39" s="10" t="s">
        <v>14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8">
        <f t="shared" si="13"/>
        <v>0</v>
      </c>
    </row>
    <row r="40" spans="1:11" ht="33.75" x14ac:dyDescent="0.25">
      <c r="A40" s="29"/>
      <c r="B40" s="30"/>
      <c r="C40" s="31"/>
      <c r="D40" s="10" t="s">
        <v>15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8">
        <f t="shared" si="13"/>
        <v>0</v>
      </c>
    </row>
    <row r="41" spans="1:11" x14ac:dyDescent="0.25">
      <c r="A41" s="29" t="s">
        <v>48</v>
      </c>
      <c r="B41" s="30" t="s">
        <v>19</v>
      </c>
      <c r="C41" s="31" t="s">
        <v>50</v>
      </c>
      <c r="D41" s="10" t="s">
        <v>11</v>
      </c>
      <c r="E41" s="15">
        <f>E42+E43+E44+E45</f>
        <v>40</v>
      </c>
      <c r="F41" s="15">
        <f t="shared" ref="F41:J41" si="14">F42+F43+F44+F45</f>
        <v>0</v>
      </c>
      <c r="G41" s="15">
        <f t="shared" si="14"/>
        <v>0</v>
      </c>
      <c r="H41" s="15">
        <f t="shared" si="14"/>
        <v>0</v>
      </c>
      <c r="I41" s="15">
        <f t="shared" si="14"/>
        <v>0</v>
      </c>
      <c r="J41" s="15">
        <f t="shared" si="14"/>
        <v>0</v>
      </c>
      <c r="K41" s="16">
        <f t="shared" si="13"/>
        <v>40</v>
      </c>
    </row>
    <row r="42" spans="1:11" ht="22.5" x14ac:dyDescent="0.25">
      <c r="A42" s="29"/>
      <c r="B42" s="30"/>
      <c r="C42" s="31"/>
      <c r="D42" s="10" t="s">
        <v>12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8">
        <f t="shared" si="13"/>
        <v>0</v>
      </c>
    </row>
    <row r="43" spans="1:11" ht="22.5" x14ac:dyDescent="0.25">
      <c r="A43" s="29"/>
      <c r="B43" s="30"/>
      <c r="C43" s="31"/>
      <c r="D43" s="10" t="s">
        <v>13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8">
        <f t="shared" si="13"/>
        <v>0</v>
      </c>
    </row>
    <row r="44" spans="1:11" ht="22.5" x14ac:dyDescent="0.25">
      <c r="A44" s="29"/>
      <c r="B44" s="30"/>
      <c r="C44" s="31"/>
      <c r="D44" s="10" t="s">
        <v>14</v>
      </c>
      <c r="E44" s="17">
        <v>40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8">
        <f t="shared" si="13"/>
        <v>40</v>
      </c>
    </row>
    <row r="45" spans="1:11" ht="33.75" x14ac:dyDescent="0.25">
      <c r="A45" s="29"/>
      <c r="B45" s="30"/>
      <c r="C45" s="31"/>
      <c r="D45" s="10" t="s">
        <v>15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8">
        <f t="shared" si="13"/>
        <v>0</v>
      </c>
    </row>
    <row r="46" spans="1:11" x14ac:dyDescent="0.25">
      <c r="A46" s="34">
        <v>2</v>
      </c>
      <c r="B46" s="30" t="s">
        <v>19</v>
      </c>
      <c r="C46" s="31" t="s">
        <v>33</v>
      </c>
      <c r="D46" s="10" t="s">
        <v>11</v>
      </c>
      <c r="E46" s="15">
        <f t="shared" ref="E46:J46" si="15">E47+E48+E49+E50</f>
        <v>120</v>
      </c>
      <c r="F46" s="15">
        <f t="shared" si="15"/>
        <v>0</v>
      </c>
      <c r="G46" s="16">
        <f t="shared" si="15"/>
        <v>0</v>
      </c>
      <c r="H46" s="16">
        <f t="shared" si="15"/>
        <v>25</v>
      </c>
      <c r="I46" s="16">
        <f t="shared" si="15"/>
        <v>25</v>
      </c>
      <c r="J46" s="16">
        <f t="shared" si="15"/>
        <v>25</v>
      </c>
      <c r="K46" s="16">
        <f t="shared" ref="K46:K66" si="16">SUM(E46:J46)</f>
        <v>195</v>
      </c>
    </row>
    <row r="47" spans="1:11" ht="22.5" x14ac:dyDescent="0.25">
      <c r="A47" s="34"/>
      <c r="B47" s="30"/>
      <c r="C47" s="31"/>
      <c r="D47" s="10" t="s">
        <v>12</v>
      </c>
      <c r="E47" s="17">
        <v>0</v>
      </c>
      <c r="F47" s="17">
        <v>0</v>
      </c>
      <c r="G47" s="18">
        <v>0</v>
      </c>
      <c r="H47" s="18">
        <v>0</v>
      </c>
      <c r="I47" s="18">
        <v>0</v>
      </c>
      <c r="J47" s="18">
        <v>0</v>
      </c>
      <c r="K47" s="18">
        <f t="shared" si="16"/>
        <v>0</v>
      </c>
    </row>
    <row r="48" spans="1:11" ht="22.5" x14ac:dyDescent="0.25">
      <c r="A48" s="34"/>
      <c r="B48" s="30"/>
      <c r="C48" s="31"/>
      <c r="D48" s="10" t="s">
        <v>13</v>
      </c>
      <c r="E48" s="17">
        <v>0</v>
      </c>
      <c r="F48" s="17">
        <v>0</v>
      </c>
      <c r="G48" s="18">
        <v>0</v>
      </c>
      <c r="H48" s="18">
        <v>0</v>
      </c>
      <c r="I48" s="18">
        <v>0</v>
      </c>
      <c r="J48" s="18">
        <v>0</v>
      </c>
      <c r="K48" s="18">
        <f t="shared" si="16"/>
        <v>0</v>
      </c>
    </row>
    <row r="49" spans="1:11" ht="23.25" customHeight="1" x14ac:dyDescent="0.25">
      <c r="A49" s="34"/>
      <c r="B49" s="30"/>
      <c r="C49" s="31"/>
      <c r="D49" s="10" t="s">
        <v>14</v>
      </c>
      <c r="E49" s="17">
        <v>120</v>
      </c>
      <c r="F49" s="17">
        <v>0</v>
      </c>
      <c r="G49" s="18">
        <v>0</v>
      </c>
      <c r="H49" s="18">
        <v>25</v>
      </c>
      <c r="I49" s="18">
        <v>25</v>
      </c>
      <c r="J49" s="18">
        <v>25</v>
      </c>
      <c r="K49" s="18">
        <f t="shared" si="16"/>
        <v>195</v>
      </c>
    </row>
    <row r="50" spans="1:11" ht="35.25" customHeight="1" x14ac:dyDescent="0.25">
      <c r="A50" s="34"/>
      <c r="B50" s="30"/>
      <c r="C50" s="31"/>
      <c r="D50" s="10" t="s">
        <v>15</v>
      </c>
      <c r="E50" s="17">
        <v>0</v>
      </c>
      <c r="F50" s="17">
        <v>0</v>
      </c>
      <c r="G50" s="18">
        <v>0</v>
      </c>
      <c r="H50" s="18">
        <v>0</v>
      </c>
      <c r="I50" s="18">
        <v>0</v>
      </c>
      <c r="J50" s="18">
        <v>0</v>
      </c>
      <c r="K50" s="18">
        <f t="shared" si="16"/>
        <v>0</v>
      </c>
    </row>
    <row r="51" spans="1:11" ht="15.75" customHeight="1" x14ac:dyDescent="0.25">
      <c r="A51" s="29">
        <v>3</v>
      </c>
      <c r="B51" s="30" t="s">
        <v>19</v>
      </c>
      <c r="C51" s="31" t="s">
        <v>35</v>
      </c>
      <c r="D51" s="10" t="s">
        <v>11</v>
      </c>
      <c r="E51" s="15">
        <f t="shared" ref="E51:J51" si="17">E52+E53+E54+E55</f>
        <v>1525.66</v>
      </c>
      <c r="F51" s="15">
        <f t="shared" si="17"/>
        <v>900</v>
      </c>
      <c r="G51" s="15">
        <f t="shared" si="17"/>
        <v>900</v>
      </c>
      <c r="H51" s="15">
        <f t="shared" si="17"/>
        <v>0</v>
      </c>
      <c r="I51" s="15">
        <f t="shared" si="17"/>
        <v>0</v>
      </c>
      <c r="J51" s="15">
        <f t="shared" si="17"/>
        <v>0</v>
      </c>
      <c r="K51" s="16">
        <f t="shared" si="16"/>
        <v>3325.66</v>
      </c>
    </row>
    <row r="52" spans="1:11" ht="45" customHeight="1" x14ac:dyDescent="0.25">
      <c r="A52" s="29"/>
      <c r="B52" s="30"/>
      <c r="C52" s="31"/>
      <c r="D52" s="10" t="s">
        <v>12</v>
      </c>
      <c r="E52" s="17">
        <v>0</v>
      </c>
      <c r="F52" s="17">
        <v>0</v>
      </c>
      <c r="G52" s="18">
        <v>0</v>
      </c>
      <c r="H52" s="18">
        <v>0</v>
      </c>
      <c r="I52" s="18">
        <v>0</v>
      </c>
      <c r="J52" s="18">
        <v>0</v>
      </c>
      <c r="K52" s="18">
        <f t="shared" si="16"/>
        <v>0</v>
      </c>
    </row>
    <row r="53" spans="1:11" ht="33" customHeight="1" x14ac:dyDescent="0.25">
      <c r="A53" s="29"/>
      <c r="B53" s="30"/>
      <c r="C53" s="31"/>
      <c r="D53" s="10" t="s">
        <v>13</v>
      </c>
      <c r="E53" s="17">
        <v>0</v>
      </c>
      <c r="F53" s="17">
        <v>0</v>
      </c>
      <c r="G53" s="18">
        <v>0</v>
      </c>
      <c r="H53" s="18">
        <v>0</v>
      </c>
      <c r="I53" s="18">
        <v>0</v>
      </c>
      <c r="J53" s="18">
        <v>0</v>
      </c>
      <c r="K53" s="18">
        <f t="shared" si="16"/>
        <v>0</v>
      </c>
    </row>
    <row r="54" spans="1:11" ht="27" customHeight="1" x14ac:dyDescent="0.25">
      <c r="A54" s="29"/>
      <c r="B54" s="30"/>
      <c r="C54" s="31"/>
      <c r="D54" s="10" t="s">
        <v>14</v>
      </c>
      <c r="E54" s="17">
        <f>E56+E57+E58+E59</f>
        <v>1525.66</v>
      </c>
      <c r="F54" s="17">
        <f t="shared" ref="F54:J54" si="18">F56+F57+F58</f>
        <v>900</v>
      </c>
      <c r="G54" s="17">
        <f t="shared" si="18"/>
        <v>900</v>
      </c>
      <c r="H54" s="17">
        <f t="shared" si="18"/>
        <v>0</v>
      </c>
      <c r="I54" s="17">
        <f t="shared" si="18"/>
        <v>0</v>
      </c>
      <c r="J54" s="17">
        <f t="shared" si="18"/>
        <v>0</v>
      </c>
      <c r="K54" s="18">
        <f t="shared" si="16"/>
        <v>3325.66</v>
      </c>
    </row>
    <row r="55" spans="1:11" ht="36" customHeight="1" x14ac:dyDescent="0.25">
      <c r="A55" s="29"/>
      <c r="B55" s="30"/>
      <c r="C55" s="31"/>
      <c r="D55" s="10" t="s">
        <v>15</v>
      </c>
      <c r="E55" s="17">
        <v>0</v>
      </c>
      <c r="F55" s="17">
        <v>0</v>
      </c>
      <c r="G55" s="18">
        <v>0</v>
      </c>
      <c r="H55" s="18">
        <v>0</v>
      </c>
      <c r="I55" s="18">
        <v>0</v>
      </c>
      <c r="J55" s="18">
        <v>0</v>
      </c>
      <c r="K55" s="18">
        <f t="shared" si="16"/>
        <v>0</v>
      </c>
    </row>
    <row r="56" spans="1:11" ht="24" customHeight="1" x14ac:dyDescent="0.25">
      <c r="A56" s="19" t="s">
        <v>44</v>
      </c>
      <c r="B56" s="20"/>
      <c r="C56" s="20" t="s">
        <v>28</v>
      </c>
      <c r="D56" s="10" t="s">
        <v>14</v>
      </c>
      <c r="E56" s="17">
        <v>0</v>
      </c>
      <c r="F56" s="17">
        <v>900</v>
      </c>
      <c r="G56" s="18">
        <v>0</v>
      </c>
      <c r="H56" s="18">
        <v>0</v>
      </c>
      <c r="I56" s="18">
        <v>0</v>
      </c>
      <c r="J56" s="18">
        <v>0</v>
      </c>
      <c r="K56" s="18">
        <f t="shared" si="16"/>
        <v>900</v>
      </c>
    </row>
    <row r="57" spans="1:11" ht="22.5" customHeight="1" x14ac:dyDescent="0.25">
      <c r="A57" s="19" t="s">
        <v>45</v>
      </c>
      <c r="B57" s="20"/>
      <c r="C57" s="20" t="s">
        <v>27</v>
      </c>
      <c r="D57" s="10" t="s">
        <v>14</v>
      </c>
      <c r="E57" s="17">
        <v>0</v>
      </c>
      <c r="F57" s="17">
        <v>0</v>
      </c>
      <c r="G57" s="18">
        <v>900</v>
      </c>
      <c r="H57" s="18">
        <v>0</v>
      </c>
      <c r="I57" s="18">
        <v>0</v>
      </c>
      <c r="J57" s="18">
        <v>0</v>
      </c>
      <c r="K57" s="18">
        <f t="shared" si="16"/>
        <v>900</v>
      </c>
    </row>
    <row r="58" spans="1:11" ht="24.75" customHeight="1" x14ac:dyDescent="0.25">
      <c r="A58" s="19" t="s">
        <v>46</v>
      </c>
      <c r="B58" s="20"/>
      <c r="C58" s="20" t="s">
        <v>51</v>
      </c>
      <c r="D58" s="10" t="s">
        <v>14</v>
      </c>
      <c r="E58" s="17">
        <v>802.96</v>
      </c>
      <c r="F58" s="17">
        <v>0</v>
      </c>
      <c r="G58" s="18">
        <v>0</v>
      </c>
      <c r="H58" s="18">
        <v>0</v>
      </c>
      <c r="I58" s="18">
        <v>0</v>
      </c>
      <c r="J58" s="18">
        <v>0</v>
      </c>
      <c r="K58" s="18">
        <f t="shared" si="16"/>
        <v>802.96</v>
      </c>
    </row>
    <row r="59" spans="1:11" ht="24.75" customHeight="1" x14ac:dyDescent="0.25">
      <c r="A59" s="19" t="s">
        <v>70</v>
      </c>
      <c r="B59" s="20"/>
      <c r="C59" s="20" t="s">
        <v>71</v>
      </c>
      <c r="D59" s="10" t="s">
        <v>14</v>
      </c>
      <c r="E59" s="17">
        <v>722.7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8">
        <f>SUM(E59:J59)</f>
        <v>722.7</v>
      </c>
    </row>
    <row r="60" spans="1:11" ht="24.75" customHeight="1" x14ac:dyDescent="0.25">
      <c r="A60" s="29" t="s">
        <v>54</v>
      </c>
      <c r="B60" s="30" t="s">
        <v>19</v>
      </c>
      <c r="C60" s="31" t="s">
        <v>64</v>
      </c>
      <c r="D60" s="10" t="s">
        <v>11</v>
      </c>
      <c r="E60" s="15">
        <f t="shared" ref="E60:J60" si="19">E61+E62+E63+E64</f>
        <v>97.54</v>
      </c>
      <c r="F60" s="15">
        <f t="shared" si="19"/>
        <v>0</v>
      </c>
      <c r="G60" s="15">
        <f t="shared" si="19"/>
        <v>0</v>
      </c>
      <c r="H60" s="15">
        <f t="shared" si="19"/>
        <v>0</v>
      </c>
      <c r="I60" s="15">
        <f t="shared" si="19"/>
        <v>0</v>
      </c>
      <c r="J60" s="15">
        <f t="shared" si="19"/>
        <v>0</v>
      </c>
      <c r="K60" s="16">
        <f t="shared" ref="K60:K64" si="20">SUM(E60:J60)</f>
        <v>97.54</v>
      </c>
    </row>
    <row r="61" spans="1:11" ht="24.75" customHeight="1" x14ac:dyDescent="0.25">
      <c r="A61" s="29"/>
      <c r="B61" s="30"/>
      <c r="C61" s="31"/>
      <c r="D61" s="10" t="s">
        <v>12</v>
      </c>
      <c r="E61" s="17">
        <v>0</v>
      </c>
      <c r="F61" s="17">
        <v>0</v>
      </c>
      <c r="G61" s="18">
        <v>0</v>
      </c>
      <c r="H61" s="18">
        <v>0</v>
      </c>
      <c r="I61" s="18">
        <v>0</v>
      </c>
      <c r="J61" s="18">
        <v>0</v>
      </c>
      <c r="K61" s="18">
        <f t="shared" si="20"/>
        <v>0</v>
      </c>
    </row>
    <row r="62" spans="1:11" ht="24.75" customHeight="1" x14ac:dyDescent="0.25">
      <c r="A62" s="29"/>
      <c r="B62" s="30"/>
      <c r="C62" s="31"/>
      <c r="D62" s="10" t="s">
        <v>13</v>
      </c>
      <c r="E62" s="17">
        <v>0</v>
      </c>
      <c r="F62" s="17">
        <v>0</v>
      </c>
      <c r="G62" s="18">
        <v>0</v>
      </c>
      <c r="H62" s="18">
        <v>0</v>
      </c>
      <c r="I62" s="18">
        <v>0</v>
      </c>
      <c r="J62" s="18">
        <v>0</v>
      </c>
      <c r="K62" s="18">
        <f t="shared" si="20"/>
        <v>0</v>
      </c>
    </row>
    <row r="63" spans="1:11" ht="24.75" customHeight="1" x14ac:dyDescent="0.25">
      <c r="A63" s="29"/>
      <c r="B63" s="30"/>
      <c r="C63" s="31"/>
      <c r="D63" s="10" t="s">
        <v>14</v>
      </c>
      <c r="E63" s="17">
        <f>E65</f>
        <v>97.54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8">
        <f t="shared" si="20"/>
        <v>97.54</v>
      </c>
    </row>
    <row r="64" spans="1:11" ht="36" customHeight="1" x14ac:dyDescent="0.25">
      <c r="A64" s="29"/>
      <c r="B64" s="30"/>
      <c r="C64" s="31"/>
      <c r="D64" s="10" t="s">
        <v>15</v>
      </c>
      <c r="E64" s="17">
        <v>0</v>
      </c>
      <c r="F64" s="17">
        <v>0</v>
      </c>
      <c r="G64" s="18">
        <v>0</v>
      </c>
      <c r="H64" s="18">
        <v>0</v>
      </c>
      <c r="I64" s="18">
        <v>0</v>
      </c>
      <c r="J64" s="18">
        <v>0</v>
      </c>
      <c r="K64" s="18">
        <f t="shared" si="20"/>
        <v>0</v>
      </c>
    </row>
    <row r="65" spans="1:11" ht="24.75" customHeight="1" x14ac:dyDescent="0.25">
      <c r="A65" s="19" t="s">
        <v>55</v>
      </c>
      <c r="B65" s="20"/>
      <c r="C65" s="20" t="s">
        <v>62</v>
      </c>
      <c r="D65" s="10" t="s">
        <v>14</v>
      </c>
      <c r="E65" s="17">
        <v>97.54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8">
        <f>SUM(E65:J65)</f>
        <v>97.54</v>
      </c>
    </row>
    <row r="66" spans="1:11" x14ac:dyDescent="0.25">
      <c r="A66" s="34" t="s">
        <v>21</v>
      </c>
      <c r="B66" s="30" t="s">
        <v>17</v>
      </c>
      <c r="C66" s="30" t="s">
        <v>22</v>
      </c>
      <c r="D66" s="10" t="s">
        <v>11</v>
      </c>
      <c r="E66" s="11">
        <f t="shared" ref="E66:J66" si="21">E67+E68+E69+E70</f>
        <v>82.6</v>
      </c>
      <c r="F66" s="11">
        <f t="shared" si="21"/>
        <v>82.6</v>
      </c>
      <c r="G66" s="12">
        <f t="shared" si="21"/>
        <v>80.599999999999994</v>
      </c>
      <c r="H66" s="12">
        <f t="shared" si="21"/>
        <v>80.599999999999994</v>
      </c>
      <c r="I66" s="12">
        <f t="shared" si="21"/>
        <v>80.599999999999994</v>
      </c>
      <c r="J66" s="12">
        <f t="shared" si="21"/>
        <v>80.599999999999994</v>
      </c>
      <c r="K66" s="12">
        <f t="shared" si="16"/>
        <v>487.6</v>
      </c>
    </row>
    <row r="67" spans="1:11" ht="22.5" x14ac:dyDescent="0.25">
      <c r="A67" s="34"/>
      <c r="B67" s="30"/>
      <c r="C67" s="30"/>
      <c r="D67" s="10" t="s">
        <v>12</v>
      </c>
      <c r="E67" s="13">
        <v>0</v>
      </c>
      <c r="F67" s="13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</row>
    <row r="68" spans="1:11" ht="22.5" x14ac:dyDescent="0.25">
      <c r="A68" s="34"/>
      <c r="B68" s="30"/>
      <c r="C68" s="30"/>
      <c r="D68" s="10" t="s">
        <v>13</v>
      </c>
      <c r="E68" s="13">
        <v>0</v>
      </c>
      <c r="F68" s="13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</row>
    <row r="69" spans="1:11" ht="27.75" customHeight="1" x14ac:dyDescent="0.25">
      <c r="A69" s="34"/>
      <c r="B69" s="30"/>
      <c r="C69" s="30"/>
      <c r="D69" s="10" t="s">
        <v>14</v>
      </c>
      <c r="E69" s="13">
        <v>0</v>
      </c>
      <c r="F69" s="13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</row>
    <row r="70" spans="1:11" ht="42" customHeight="1" x14ac:dyDescent="0.25">
      <c r="A70" s="34"/>
      <c r="B70" s="30"/>
      <c r="C70" s="30"/>
      <c r="D70" s="10" t="s">
        <v>15</v>
      </c>
      <c r="E70" s="13">
        <f t="shared" ref="E70:J70" si="22">E75+E80+E90+E85</f>
        <v>82.6</v>
      </c>
      <c r="F70" s="13">
        <f t="shared" si="22"/>
        <v>82.6</v>
      </c>
      <c r="G70" s="14">
        <f t="shared" si="22"/>
        <v>80.599999999999994</v>
      </c>
      <c r="H70" s="14">
        <f t="shared" si="22"/>
        <v>80.599999999999994</v>
      </c>
      <c r="I70" s="14">
        <f t="shared" si="22"/>
        <v>80.599999999999994</v>
      </c>
      <c r="J70" s="14">
        <f t="shared" si="22"/>
        <v>80.599999999999994</v>
      </c>
      <c r="K70" s="14">
        <f>SUM(E70:J70)</f>
        <v>487.6</v>
      </c>
    </row>
    <row r="71" spans="1:11" x14ac:dyDescent="0.25">
      <c r="A71" s="34">
        <v>1</v>
      </c>
      <c r="B71" s="30" t="s">
        <v>19</v>
      </c>
      <c r="C71" s="30" t="s">
        <v>34</v>
      </c>
      <c r="D71" s="10" t="s">
        <v>11</v>
      </c>
      <c r="E71" s="11">
        <v>40</v>
      </c>
      <c r="F71" s="11">
        <v>40</v>
      </c>
      <c r="G71" s="12">
        <v>40</v>
      </c>
      <c r="H71" s="12">
        <v>40</v>
      </c>
      <c r="I71" s="12">
        <v>40</v>
      </c>
      <c r="J71" s="12">
        <v>40</v>
      </c>
      <c r="K71" s="12">
        <f>SUM(E71:J71)</f>
        <v>240</v>
      </c>
    </row>
    <row r="72" spans="1:11" ht="30" customHeight="1" x14ac:dyDescent="0.25">
      <c r="A72" s="34"/>
      <c r="B72" s="30"/>
      <c r="C72" s="30"/>
      <c r="D72" s="10" t="s">
        <v>12</v>
      </c>
      <c r="E72" s="13">
        <v>0</v>
      </c>
      <c r="F72" s="13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</row>
    <row r="73" spans="1:11" ht="22.5" x14ac:dyDescent="0.25">
      <c r="A73" s="34"/>
      <c r="B73" s="30"/>
      <c r="C73" s="30"/>
      <c r="D73" s="10" t="s">
        <v>13</v>
      </c>
      <c r="E73" s="13">
        <v>0</v>
      </c>
      <c r="F73" s="13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</row>
    <row r="74" spans="1:11" ht="28.5" customHeight="1" x14ac:dyDescent="0.25">
      <c r="A74" s="34"/>
      <c r="B74" s="30"/>
      <c r="C74" s="30"/>
      <c r="D74" s="10" t="s">
        <v>14</v>
      </c>
      <c r="E74" s="13">
        <v>0</v>
      </c>
      <c r="F74" s="13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</row>
    <row r="75" spans="1:11" ht="40.5" customHeight="1" x14ac:dyDescent="0.25">
      <c r="A75" s="34"/>
      <c r="B75" s="30"/>
      <c r="C75" s="30"/>
      <c r="D75" s="10" t="s">
        <v>15</v>
      </c>
      <c r="E75" s="13">
        <v>40</v>
      </c>
      <c r="F75" s="13">
        <v>40</v>
      </c>
      <c r="G75" s="14">
        <v>40</v>
      </c>
      <c r="H75" s="14">
        <v>40</v>
      </c>
      <c r="I75" s="14">
        <v>40</v>
      </c>
      <c r="J75" s="14">
        <v>40</v>
      </c>
      <c r="K75" s="14">
        <f>SUM(E75:J75)</f>
        <v>240</v>
      </c>
    </row>
    <row r="76" spans="1:11" ht="11.25" customHeight="1" x14ac:dyDescent="0.25">
      <c r="A76" s="34">
        <v>2</v>
      </c>
      <c r="B76" s="30" t="s">
        <v>19</v>
      </c>
      <c r="C76" s="30" t="s">
        <v>23</v>
      </c>
      <c r="D76" s="10" t="s">
        <v>11</v>
      </c>
      <c r="E76" s="11">
        <v>40</v>
      </c>
      <c r="F76" s="11">
        <v>40</v>
      </c>
      <c r="G76" s="12">
        <v>40</v>
      </c>
      <c r="H76" s="12">
        <v>40</v>
      </c>
      <c r="I76" s="12">
        <v>40</v>
      </c>
      <c r="J76" s="12">
        <v>40</v>
      </c>
      <c r="K76" s="12">
        <f>SUM(E76:J76)</f>
        <v>240</v>
      </c>
    </row>
    <row r="77" spans="1:11" ht="26.25" customHeight="1" x14ac:dyDescent="0.25">
      <c r="A77" s="34"/>
      <c r="B77" s="30"/>
      <c r="C77" s="30"/>
      <c r="D77" s="10" t="s">
        <v>12</v>
      </c>
      <c r="E77" s="13">
        <v>0</v>
      </c>
      <c r="F77" s="13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</row>
    <row r="78" spans="1:11" ht="27" customHeight="1" x14ac:dyDescent="0.25">
      <c r="A78" s="34"/>
      <c r="B78" s="30"/>
      <c r="C78" s="30"/>
      <c r="D78" s="10" t="s">
        <v>13</v>
      </c>
      <c r="E78" s="13">
        <v>0</v>
      </c>
      <c r="F78" s="13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</row>
    <row r="79" spans="1:11" ht="24.75" customHeight="1" x14ac:dyDescent="0.25">
      <c r="A79" s="34"/>
      <c r="B79" s="30"/>
      <c r="C79" s="30"/>
      <c r="D79" s="10" t="s">
        <v>14</v>
      </c>
      <c r="E79" s="13">
        <v>0</v>
      </c>
      <c r="F79" s="13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</row>
    <row r="80" spans="1:11" ht="35.25" customHeight="1" x14ac:dyDescent="0.25">
      <c r="A80" s="34"/>
      <c r="B80" s="30"/>
      <c r="C80" s="30"/>
      <c r="D80" s="10" t="s">
        <v>15</v>
      </c>
      <c r="E80" s="13">
        <v>40</v>
      </c>
      <c r="F80" s="13">
        <v>40</v>
      </c>
      <c r="G80" s="14">
        <v>40</v>
      </c>
      <c r="H80" s="14">
        <v>40</v>
      </c>
      <c r="I80" s="14">
        <v>40</v>
      </c>
      <c r="J80" s="14">
        <v>40</v>
      </c>
      <c r="K80" s="14">
        <f t="shared" ref="K80:K85" si="23">SUM(E80:J80)</f>
        <v>240</v>
      </c>
    </row>
    <row r="81" spans="1:11" ht="12" customHeight="1" x14ac:dyDescent="0.25">
      <c r="A81" s="34">
        <v>3</v>
      </c>
      <c r="B81" s="30" t="s">
        <v>19</v>
      </c>
      <c r="C81" s="31" t="s">
        <v>31</v>
      </c>
      <c r="D81" s="10" t="s">
        <v>11</v>
      </c>
      <c r="E81" s="15">
        <f t="shared" ref="E81:J81" si="24">E82+E83+E84+E85</f>
        <v>0.6</v>
      </c>
      <c r="F81" s="15">
        <f t="shared" si="24"/>
        <v>0.6</v>
      </c>
      <c r="G81" s="16">
        <f t="shared" si="24"/>
        <v>0.6</v>
      </c>
      <c r="H81" s="16">
        <f t="shared" si="24"/>
        <v>0.6</v>
      </c>
      <c r="I81" s="16">
        <f t="shared" si="24"/>
        <v>0.6</v>
      </c>
      <c r="J81" s="16">
        <f t="shared" si="24"/>
        <v>0.6</v>
      </c>
      <c r="K81" s="16">
        <f t="shared" si="23"/>
        <v>3.6</v>
      </c>
    </row>
    <row r="82" spans="1:11" ht="25.5" customHeight="1" x14ac:dyDescent="0.25">
      <c r="A82" s="34"/>
      <c r="B82" s="30"/>
      <c r="C82" s="31"/>
      <c r="D82" s="10" t="s">
        <v>12</v>
      </c>
      <c r="E82" s="13">
        <v>0</v>
      </c>
      <c r="F82" s="13">
        <v>0</v>
      </c>
      <c r="G82" s="14">
        <v>0</v>
      </c>
      <c r="H82" s="14">
        <v>0</v>
      </c>
      <c r="I82" s="14">
        <v>0</v>
      </c>
      <c r="J82" s="14">
        <v>0</v>
      </c>
      <c r="K82" s="14">
        <f t="shared" si="23"/>
        <v>0</v>
      </c>
    </row>
    <row r="83" spans="1:11" ht="22.5" customHeight="1" x14ac:dyDescent="0.25">
      <c r="A83" s="34"/>
      <c r="B83" s="30"/>
      <c r="C83" s="31"/>
      <c r="D83" s="10" t="s">
        <v>13</v>
      </c>
      <c r="E83" s="13">
        <v>0</v>
      </c>
      <c r="F83" s="13">
        <v>0</v>
      </c>
      <c r="G83" s="14">
        <v>0</v>
      </c>
      <c r="H83" s="14">
        <v>0</v>
      </c>
      <c r="I83" s="14">
        <v>0</v>
      </c>
      <c r="J83" s="14">
        <v>0</v>
      </c>
      <c r="K83" s="14">
        <f t="shared" si="23"/>
        <v>0</v>
      </c>
    </row>
    <row r="84" spans="1:11" ht="23.25" customHeight="1" x14ac:dyDescent="0.25">
      <c r="A84" s="34"/>
      <c r="B84" s="30"/>
      <c r="C84" s="31"/>
      <c r="D84" s="10" t="s">
        <v>14</v>
      </c>
      <c r="E84" s="13">
        <v>0</v>
      </c>
      <c r="F84" s="13">
        <v>0</v>
      </c>
      <c r="G84" s="14">
        <v>0</v>
      </c>
      <c r="H84" s="14">
        <v>0</v>
      </c>
      <c r="I84" s="14">
        <v>0</v>
      </c>
      <c r="J84" s="14">
        <v>0</v>
      </c>
      <c r="K84" s="14">
        <f t="shared" si="23"/>
        <v>0</v>
      </c>
    </row>
    <row r="85" spans="1:11" ht="35.25" customHeight="1" x14ac:dyDescent="0.25">
      <c r="A85" s="34"/>
      <c r="B85" s="30"/>
      <c r="C85" s="31"/>
      <c r="D85" s="10" t="s">
        <v>15</v>
      </c>
      <c r="E85" s="13">
        <v>0.6</v>
      </c>
      <c r="F85" s="13">
        <v>0.6</v>
      </c>
      <c r="G85" s="14">
        <v>0.6</v>
      </c>
      <c r="H85" s="14">
        <v>0.6</v>
      </c>
      <c r="I85" s="14">
        <v>0.6</v>
      </c>
      <c r="J85" s="14">
        <v>0.6</v>
      </c>
      <c r="K85" s="14">
        <f t="shared" si="23"/>
        <v>3.6</v>
      </c>
    </row>
    <row r="86" spans="1:11" ht="22.5" customHeight="1" x14ac:dyDescent="0.25">
      <c r="A86" s="34">
        <v>4</v>
      </c>
      <c r="B86" s="30" t="s">
        <v>19</v>
      </c>
      <c r="C86" s="30" t="s">
        <v>30</v>
      </c>
      <c r="D86" s="10" t="s">
        <v>11</v>
      </c>
      <c r="E86" s="11">
        <f t="shared" ref="E86:K86" si="25">E87+E88+E89+E90</f>
        <v>2</v>
      </c>
      <c r="F86" s="11">
        <f t="shared" si="25"/>
        <v>2</v>
      </c>
      <c r="G86" s="12">
        <f t="shared" si="25"/>
        <v>0</v>
      </c>
      <c r="H86" s="12">
        <f t="shared" si="25"/>
        <v>0</v>
      </c>
      <c r="I86" s="12">
        <f t="shared" si="25"/>
        <v>0</v>
      </c>
      <c r="J86" s="12">
        <f t="shared" si="25"/>
        <v>0</v>
      </c>
      <c r="K86" s="12">
        <f t="shared" si="25"/>
        <v>4</v>
      </c>
    </row>
    <row r="87" spans="1:11" ht="22.5" x14ac:dyDescent="0.25">
      <c r="A87" s="34"/>
      <c r="B87" s="30"/>
      <c r="C87" s="30"/>
      <c r="D87" s="10" t="s">
        <v>12</v>
      </c>
      <c r="E87" s="13">
        <v>0</v>
      </c>
      <c r="F87" s="13">
        <v>0</v>
      </c>
      <c r="G87" s="14">
        <v>0</v>
      </c>
      <c r="H87" s="14">
        <v>0</v>
      </c>
      <c r="I87" s="14">
        <v>0</v>
      </c>
      <c r="J87" s="14">
        <v>0</v>
      </c>
      <c r="K87" s="14">
        <f t="shared" ref="K87:K95" si="26">SUM(E87:J87)</f>
        <v>0</v>
      </c>
    </row>
    <row r="88" spans="1:11" ht="22.5" x14ac:dyDescent="0.25">
      <c r="A88" s="34"/>
      <c r="B88" s="30"/>
      <c r="C88" s="30"/>
      <c r="D88" s="10" t="s">
        <v>13</v>
      </c>
      <c r="E88" s="13">
        <v>0</v>
      </c>
      <c r="F88" s="13">
        <v>0</v>
      </c>
      <c r="G88" s="14">
        <v>0</v>
      </c>
      <c r="H88" s="14">
        <v>0</v>
      </c>
      <c r="I88" s="14">
        <v>0</v>
      </c>
      <c r="J88" s="14">
        <v>0</v>
      </c>
      <c r="K88" s="14">
        <f t="shared" si="26"/>
        <v>0</v>
      </c>
    </row>
    <row r="89" spans="1:11" ht="21.75" customHeight="1" x14ac:dyDescent="0.25">
      <c r="A89" s="34"/>
      <c r="B89" s="30"/>
      <c r="C89" s="30"/>
      <c r="D89" s="10" t="s">
        <v>14</v>
      </c>
      <c r="E89" s="13">
        <v>0</v>
      </c>
      <c r="F89" s="13">
        <v>0</v>
      </c>
      <c r="G89" s="14">
        <v>0</v>
      </c>
      <c r="H89" s="14">
        <v>0</v>
      </c>
      <c r="I89" s="14">
        <v>0</v>
      </c>
      <c r="J89" s="14">
        <v>0</v>
      </c>
      <c r="K89" s="14">
        <f t="shared" si="26"/>
        <v>0</v>
      </c>
    </row>
    <row r="90" spans="1:11" ht="33.75" x14ac:dyDescent="0.25">
      <c r="A90" s="34"/>
      <c r="B90" s="30"/>
      <c r="C90" s="30"/>
      <c r="D90" s="10" t="s">
        <v>15</v>
      </c>
      <c r="E90" s="13">
        <v>2</v>
      </c>
      <c r="F90" s="13">
        <v>2</v>
      </c>
      <c r="G90" s="14">
        <v>0</v>
      </c>
      <c r="H90" s="14">
        <v>0</v>
      </c>
      <c r="I90" s="14">
        <v>0</v>
      </c>
      <c r="J90" s="14">
        <v>0</v>
      </c>
      <c r="K90" s="14">
        <f t="shared" si="26"/>
        <v>4</v>
      </c>
    </row>
    <row r="91" spans="1:11" x14ac:dyDescent="0.25">
      <c r="A91" s="34" t="s">
        <v>24</v>
      </c>
      <c r="B91" s="30"/>
      <c r="C91" s="39" t="s">
        <v>25</v>
      </c>
      <c r="D91" s="28" t="s">
        <v>11</v>
      </c>
      <c r="E91" s="11">
        <f t="shared" ref="E91:I91" si="27">E92+E93+E94+E95+E96</f>
        <v>20642.68</v>
      </c>
      <c r="F91" s="11">
        <f t="shared" si="27"/>
        <v>696.59999999999991</v>
      </c>
      <c r="G91" s="11">
        <f t="shared" si="27"/>
        <v>97883.7</v>
      </c>
      <c r="H91" s="11">
        <f t="shared" si="27"/>
        <v>725</v>
      </c>
      <c r="I91" s="11">
        <f t="shared" si="27"/>
        <v>725</v>
      </c>
      <c r="J91" s="11">
        <f>J92+J93+J94+J95+J96</f>
        <v>725</v>
      </c>
      <c r="K91" s="11">
        <f>SUM(E91:J91)</f>
        <v>121397.98</v>
      </c>
    </row>
    <row r="92" spans="1:11" ht="22.5" x14ac:dyDescent="0.25">
      <c r="A92" s="34"/>
      <c r="B92" s="30"/>
      <c r="C92" s="39"/>
      <c r="D92" s="28" t="s">
        <v>12</v>
      </c>
      <c r="E92" s="13">
        <v>0</v>
      </c>
      <c r="F92" s="13">
        <v>0</v>
      </c>
      <c r="G92" s="13">
        <f>G133</f>
        <v>62095.96</v>
      </c>
      <c r="H92" s="13">
        <v>0</v>
      </c>
      <c r="I92" s="13">
        <v>0</v>
      </c>
      <c r="J92" s="13">
        <v>0</v>
      </c>
      <c r="K92" s="13">
        <f t="shared" si="26"/>
        <v>62095.96</v>
      </c>
    </row>
    <row r="93" spans="1:11" ht="22.5" x14ac:dyDescent="0.25">
      <c r="A93" s="34"/>
      <c r="B93" s="30"/>
      <c r="C93" s="39"/>
      <c r="D93" s="28" t="s">
        <v>13</v>
      </c>
      <c r="E93" s="13">
        <f>E109</f>
        <v>7134.6</v>
      </c>
      <c r="F93" s="13">
        <v>0</v>
      </c>
      <c r="G93" s="13">
        <f>G134</f>
        <v>33044.04</v>
      </c>
      <c r="H93" s="13">
        <v>0</v>
      </c>
      <c r="I93" s="13">
        <v>0</v>
      </c>
      <c r="J93" s="13">
        <v>0</v>
      </c>
      <c r="K93" s="13">
        <f t="shared" si="26"/>
        <v>40178.639999999999</v>
      </c>
    </row>
    <row r="94" spans="1:11" ht="24" customHeight="1" x14ac:dyDescent="0.25">
      <c r="A94" s="34"/>
      <c r="B94" s="30"/>
      <c r="C94" s="39"/>
      <c r="D94" s="28" t="s">
        <v>14</v>
      </c>
      <c r="E94" s="13">
        <f>E100+E105+E110+E130+E135+E140+E147</f>
        <v>13508.079999999998</v>
      </c>
      <c r="F94" s="13">
        <f t="shared" ref="F94:J94" si="28">F100+F105+F110+F130+F135+F140</f>
        <v>696.59999999999991</v>
      </c>
      <c r="G94" s="13">
        <f>G100+G105+G110+G130+G135+G140</f>
        <v>2743.7</v>
      </c>
      <c r="H94" s="13">
        <f t="shared" si="28"/>
        <v>725</v>
      </c>
      <c r="I94" s="13">
        <f t="shared" si="28"/>
        <v>725</v>
      </c>
      <c r="J94" s="13">
        <f t="shared" si="28"/>
        <v>725</v>
      </c>
      <c r="K94" s="13">
        <f t="shared" si="26"/>
        <v>19123.379999999997</v>
      </c>
    </row>
    <row r="95" spans="1:11" ht="33.75" x14ac:dyDescent="0.25">
      <c r="A95" s="34"/>
      <c r="B95" s="30"/>
      <c r="C95" s="39"/>
      <c r="D95" s="28" t="s">
        <v>15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f t="shared" si="26"/>
        <v>0</v>
      </c>
    </row>
    <row r="96" spans="1:11" ht="22.5" x14ac:dyDescent="0.25">
      <c r="A96" s="34"/>
      <c r="B96" s="30"/>
      <c r="C96" s="39"/>
      <c r="D96" s="28" t="s">
        <v>26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</row>
    <row r="97" spans="1:11" x14ac:dyDescent="0.25">
      <c r="A97" s="34">
        <v>1</v>
      </c>
      <c r="B97" s="30" t="s">
        <v>19</v>
      </c>
      <c r="C97" s="30" t="s">
        <v>29</v>
      </c>
      <c r="D97" s="10" t="s">
        <v>11</v>
      </c>
      <c r="E97" s="11">
        <f t="shared" ref="E97:J97" si="29">E98+E99+E100+E101</f>
        <v>1892.62</v>
      </c>
      <c r="F97" s="11">
        <f t="shared" si="29"/>
        <v>226.7</v>
      </c>
      <c r="G97" s="12">
        <f t="shared" si="29"/>
        <v>883.7</v>
      </c>
      <c r="H97" s="12">
        <f t="shared" si="29"/>
        <v>700</v>
      </c>
      <c r="I97" s="12">
        <f t="shared" si="29"/>
        <v>700</v>
      </c>
      <c r="J97" s="12">
        <f t="shared" si="29"/>
        <v>700</v>
      </c>
      <c r="K97" s="12">
        <f>SUM(E97:J97)</f>
        <v>5103.0199999999995</v>
      </c>
    </row>
    <row r="98" spans="1:11" ht="29.25" customHeight="1" x14ac:dyDescent="0.25">
      <c r="A98" s="34"/>
      <c r="B98" s="30"/>
      <c r="C98" s="30"/>
      <c r="D98" s="10" t="s">
        <v>12</v>
      </c>
      <c r="E98" s="13">
        <v>0</v>
      </c>
      <c r="F98" s="13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</row>
    <row r="99" spans="1:11" ht="31.5" customHeight="1" x14ac:dyDescent="0.25">
      <c r="A99" s="34"/>
      <c r="B99" s="30"/>
      <c r="C99" s="30"/>
      <c r="D99" s="10" t="s">
        <v>13</v>
      </c>
      <c r="E99" s="13">
        <v>0</v>
      </c>
      <c r="F99" s="13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</row>
    <row r="100" spans="1:11" ht="27.75" customHeight="1" x14ac:dyDescent="0.25">
      <c r="A100" s="34"/>
      <c r="B100" s="30"/>
      <c r="C100" s="30"/>
      <c r="D100" s="10" t="s">
        <v>14</v>
      </c>
      <c r="E100" s="13">
        <v>1892.62</v>
      </c>
      <c r="F100" s="13">
        <v>226.7</v>
      </c>
      <c r="G100" s="14">
        <v>883.7</v>
      </c>
      <c r="H100" s="14">
        <v>700</v>
      </c>
      <c r="I100" s="14">
        <v>700</v>
      </c>
      <c r="J100" s="14">
        <v>700</v>
      </c>
      <c r="K100" s="14">
        <f>SUM(E100:J100)</f>
        <v>5103.0199999999995</v>
      </c>
    </row>
    <row r="101" spans="1:11" ht="33.75" x14ac:dyDescent="0.25">
      <c r="A101" s="34"/>
      <c r="B101" s="30"/>
      <c r="C101" s="30"/>
      <c r="D101" s="10" t="s">
        <v>15</v>
      </c>
      <c r="E101" s="13">
        <v>0</v>
      </c>
      <c r="F101" s="13">
        <v>0</v>
      </c>
      <c r="G101" s="14">
        <v>0</v>
      </c>
      <c r="H101" s="14">
        <v>0</v>
      </c>
      <c r="I101" s="14">
        <v>0</v>
      </c>
      <c r="J101" s="14">
        <v>0</v>
      </c>
      <c r="K101" s="14">
        <v>0</v>
      </c>
    </row>
    <row r="102" spans="1:11" x14ac:dyDescent="0.25">
      <c r="A102" s="34">
        <v>2</v>
      </c>
      <c r="B102" s="30" t="s">
        <v>19</v>
      </c>
      <c r="C102" s="35" t="s">
        <v>72</v>
      </c>
      <c r="D102" s="10" t="s">
        <v>11</v>
      </c>
      <c r="E102" s="11">
        <f t="shared" ref="E102:J102" si="30">E103+E104+E105+E106</f>
        <v>40</v>
      </c>
      <c r="F102" s="11">
        <f t="shared" si="30"/>
        <v>0</v>
      </c>
      <c r="G102" s="12">
        <f t="shared" si="30"/>
        <v>0</v>
      </c>
      <c r="H102" s="12">
        <f t="shared" si="30"/>
        <v>25</v>
      </c>
      <c r="I102" s="12">
        <f t="shared" si="30"/>
        <v>25</v>
      </c>
      <c r="J102" s="12">
        <f t="shared" si="30"/>
        <v>25</v>
      </c>
      <c r="K102" s="12">
        <f>SUM(E102:J102)</f>
        <v>115</v>
      </c>
    </row>
    <row r="103" spans="1:11" ht="22.5" x14ac:dyDescent="0.25">
      <c r="A103" s="34"/>
      <c r="B103" s="30"/>
      <c r="C103" s="35"/>
      <c r="D103" s="10" t="s">
        <v>12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4">
        <f>SUM(E103:J103)</f>
        <v>0</v>
      </c>
    </row>
    <row r="104" spans="1:11" ht="22.5" x14ac:dyDescent="0.25">
      <c r="A104" s="34"/>
      <c r="B104" s="30"/>
      <c r="C104" s="35"/>
      <c r="D104" s="10" t="s">
        <v>13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4">
        <f>SUM(E104:J104)</f>
        <v>0</v>
      </c>
    </row>
    <row r="105" spans="1:11" ht="24" customHeight="1" x14ac:dyDescent="0.25">
      <c r="A105" s="34"/>
      <c r="B105" s="30"/>
      <c r="C105" s="35"/>
      <c r="D105" s="10" t="s">
        <v>14</v>
      </c>
      <c r="E105" s="13">
        <v>40</v>
      </c>
      <c r="F105" s="13">
        <v>0</v>
      </c>
      <c r="G105" s="14">
        <v>0</v>
      </c>
      <c r="H105" s="14">
        <v>25</v>
      </c>
      <c r="I105" s="14">
        <v>25</v>
      </c>
      <c r="J105" s="14">
        <v>25</v>
      </c>
      <c r="K105" s="14">
        <f>SUM(E105:J105)</f>
        <v>115</v>
      </c>
    </row>
    <row r="106" spans="1:11" ht="42" customHeight="1" x14ac:dyDescent="0.25">
      <c r="A106" s="34"/>
      <c r="B106" s="30"/>
      <c r="C106" s="35"/>
      <c r="D106" s="10" t="s">
        <v>15</v>
      </c>
      <c r="E106" s="13">
        <v>0</v>
      </c>
      <c r="F106" s="13">
        <v>0</v>
      </c>
      <c r="G106" s="14">
        <v>0</v>
      </c>
      <c r="H106" s="14">
        <v>0</v>
      </c>
      <c r="I106" s="14">
        <v>0</v>
      </c>
      <c r="J106" s="14">
        <v>0</v>
      </c>
      <c r="K106" s="14">
        <f>SUM(E106:J106)</f>
        <v>0</v>
      </c>
    </row>
    <row r="107" spans="1:11" x14ac:dyDescent="0.25">
      <c r="A107" s="32" t="s">
        <v>65</v>
      </c>
      <c r="B107" s="30" t="s">
        <v>19</v>
      </c>
      <c r="C107" s="33" t="s">
        <v>52</v>
      </c>
      <c r="D107" s="10" t="s">
        <v>11</v>
      </c>
      <c r="E107" s="21">
        <f>E109+E110</f>
        <v>7510.2000000000007</v>
      </c>
      <c r="F107" s="21">
        <f t="shared" ref="F107:J107" si="31">F109+F110</f>
        <v>0</v>
      </c>
      <c r="G107" s="21">
        <f t="shared" si="31"/>
        <v>0</v>
      </c>
      <c r="H107" s="21">
        <f t="shared" si="31"/>
        <v>0</v>
      </c>
      <c r="I107" s="21">
        <f t="shared" si="31"/>
        <v>0</v>
      </c>
      <c r="J107" s="21">
        <f t="shared" si="31"/>
        <v>0</v>
      </c>
      <c r="K107" s="14">
        <f t="shared" ref="K107:K126" si="32">SUM(E107:J107)</f>
        <v>7510.2000000000007</v>
      </c>
    </row>
    <row r="108" spans="1:11" ht="22.5" x14ac:dyDescent="0.25">
      <c r="A108" s="32"/>
      <c r="B108" s="30"/>
      <c r="C108" s="33"/>
      <c r="D108" s="10" t="s">
        <v>12</v>
      </c>
      <c r="E108" s="22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4">
        <f t="shared" si="32"/>
        <v>0</v>
      </c>
    </row>
    <row r="109" spans="1:11" ht="22.5" x14ac:dyDescent="0.25">
      <c r="A109" s="32"/>
      <c r="B109" s="30"/>
      <c r="C109" s="33"/>
      <c r="D109" s="10" t="s">
        <v>13</v>
      </c>
      <c r="E109" s="22">
        <f>E114</f>
        <v>7134.6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4">
        <f t="shared" si="32"/>
        <v>7134.6</v>
      </c>
    </row>
    <row r="110" spans="1:11" ht="22.5" x14ac:dyDescent="0.25">
      <c r="A110" s="32"/>
      <c r="B110" s="30"/>
      <c r="C110" s="33"/>
      <c r="D110" s="10" t="s">
        <v>14</v>
      </c>
      <c r="E110" s="22">
        <f>E115</f>
        <v>375.6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4">
        <f t="shared" si="32"/>
        <v>375.6</v>
      </c>
    </row>
    <row r="111" spans="1:11" ht="39" customHeight="1" x14ac:dyDescent="0.25">
      <c r="A111" s="32"/>
      <c r="B111" s="30"/>
      <c r="C111" s="33"/>
      <c r="D111" s="10" t="s">
        <v>15</v>
      </c>
      <c r="E111" s="22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4">
        <f t="shared" si="32"/>
        <v>0</v>
      </c>
    </row>
    <row r="112" spans="1:11" x14ac:dyDescent="0.25">
      <c r="A112" s="32" t="s">
        <v>44</v>
      </c>
      <c r="B112" s="30" t="s">
        <v>19</v>
      </c>
      <c r="C112" s="33" t="s">
        <v>53</v>
      </c>
      <c r="D112" s="10" t="s">
        <v>11</v>
      </c>
      <c r="E112" s="21">
        <f>E114+E115</f>
        <v>7510.2000000000007</v>
      </c>
      <c r="F112" s="21">
        <f t="shared" ref="F112:J112" si="33">F114+F115</f>
        <v>0</v>
      </c>
      <c r="G112" s="21">
        <f t="shared" si="33"/>
        <v>0</v>
      </c>
      <c r="H112" s="21">
        <f t="shared" si="33"/>
        <v>0</v>
      </c>
      <c r="I112" s="21">
        <f t="shared" si="33"/>
        <v>0</v>
      </c>
      <c r="J112" s="21">
        <f t="shared" si="33"/>
        <v>0</v>
      </c>
      <c r="K112" s="14">
        <f t="shared" si="32"/>
        <v>7510.2000000000007</v>
      </c>
    </row>
    <row r="113" spans="1:11" ht="22.5" x14ac:dyDescent="0.25">
      <c r="A113" s="32"/>
      <c r="B113" s="30"/>
      <c r="C113" s="33"/>
      <c r="D113" s="10" t="s">
        <v>12</v>
      </c>
      <c r="E113" s="22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4">
        <f t="shared" si="32"/>
        <v>0</v>
      </c>
    </row>
    <row r="114" spans="1:11" ht="22.5" x14ac:dyDescent="0.25">
      <c r="A114" s="32"/>
      <c r="B114" s="30"/>
      <c r="C114" s="33"/>
      <c r="D114" s="10" t="s">
        <v>13</v>
      </c>
      <c r="E114" s="22">
        <f>E119+E124</f>
        <v>7134.6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4">
        <f t="shared" si="32"/>
        <v>7134.6</v>
      </c>
    </row>
    <row r="115" spans="1:11" ht="22.5" x14ac:dyDescent="0.25">
      <c r="A115" s="32"/>
      <c r="B115" s="30"/>
      <c r="C115" s="33"/>
      <c r="D115" s="10" t="s">
        <v>14</v>
      </c>
      <c r="E115" s="22">
        <f>E120+E125</f>
        <v>375.6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4">
        <f t="shared" si="32"/>
        <v>375.6</v>
      </c>
    </row>
    <row r="116" spans="1:11" ht="33.75" x14ac:dyDescent="0.25">
      <c r="A116" s="32"/>
      <c r="B116" s="30"/>
      <c r="C116" s="33"/>
      <c r="D116" s="10" t="s">
        <v>15</v>
      </c>
      <c r="E116" s="22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4">
        <f t="shared" si="32"/>
        <v>0</v>
      </c>
    </row>
    <row r="117" spans="1:11" x14ac:dyDescent="0.25">
      <c r="A117" s="32" t="s">
        <v>66</v>
      </c>
      <c r="B117" s="30" t="s">
        <v>19</v>
      </c>
      <c r="C117" s="33" t="s">
        <v>57</v>
      </c>
      <c r="D117" s="10" t="s">
        <v>11</v>
      </c>
      <c r="E117" s="21">
        <f>E119+E120</f>
        <v>3755.1000000000004</v>
      </c>
      <c r="F117" s="21">
        <f t="shared" ref="F117:J117" si="34">F119+F120</f>
        <v>0</v>
      </c>
      <c r="G117" s="21">
        <f t="shared" si="34"/>
        <v>0</v>
      </c>
      <c r="H117" s="21">
        <f t="shared" si="34"/>
        <v>0</v>
      </c>
      <c r="I117" s="21">
        <f t="shared" si="34"/>
        <v>0</v>
      </c>
      <c r="J117" s="21">
        <f t="shared" si="34"/>
        <v>0</v>
      </c>
      <c r="K117" s="14">
        <f t="shared" si="32"/>
        <v>3755.1000000000004</v>
      </c>
    </row>
    <row r="118" spans="1:11" ht="22.5" x14ac:dyDescent="0.25">
      <c r="A118" s="32"/>
      <c r="B118" s="30"/>
      <c r="C118" s="33"/>
      <c r="D118" s="10" t="s">
        <v>12</v>
      </c>
      <c r="E118" s="22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4">
        <f t="shared" si="32"/>
        <v>0</v>
      </c>
    </row>
    <row r="119" spans="1:11" ht="22.5" x14ac:dyDescent="0.25">
      <c r="A119" s="32"/>
      <c r="B119" s="30"/>
      <c r="C119" s="33"/>
      <c r="D119" s="10" t="s">
        <v>13</v>
      </c>
      <c r="E119" s="22">
        <v>3567.3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4">
        <f t="shared" si="32"/>
        <v>3567.3</v>
      </c>
    </row>
    <row r="120" spans="1:11" ht="22.5" x14ac:dyDescent="0.25">
      <c r="A120" s="32"/>
      <c r="B120" s="30"/>
      <c r="C120" s="33"/>
      <c r="D120" s="10" t="s">
        <v>14</v>
      </c>
      <c r="E120" s="22">
        <v>187.8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4">
        <f t="shared" si="32"/>
        <v>187.8</v>
      </c>
    </row>
    <row r="121" spans="1:11" ht="33.75" x14ac:dyDescent="0.25">
      <c r="A121" s="32"/>
      <c r="B121" s="30"/>
      <c r="C121" s="33"/>
      <c r="D121" s="10" t="s">
        <v>15</v>
      </c>
      <c r="E121" s="22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4">
        <f t="shared" si="32"/>
        <v>0</v>
      </c>
    </row>
    <row r="122" spans="1:11" x14ac:dyDescent="0.25">
      <c r="A122" s="32" t="s">
        <v>67</v>
      </c>
      <c r="B122" s="30" t="s">
        <v>19</v>
      </c>
      <c r="C122" s="33" t="s">
        <v>56</v>
      </c>
      <c r="D122" s="10" t="s">
        <v>11</v>
      </c>
      <c r="E122" s="21">
        <f>E124+E125</f>
        <v>3755.1000000000004</v>
      </c>
      <c r="F122" s="21">
        <f t="shared" ref="F122:J122" si="35">F124+F125</f>
        <v>0</v>
      </c>
      <c r="G122" s="21">
        <f t="shared" si="35"/>
        <v>0</v>
      </c>
      <c r="H122" s="21">
        <f t="shared" si="35"/>
        <v>0</v>
      </c>
      <c r="I122" s="21">
        <f t="shared" si="35"/>
        <v>0</v>
      </c>
      <c r="J122" s="21">
        <f t="shared" si="35"/>
        <v>0</v>
      </c>
      <c r="K122" s="14">
        <f t="shared" si="32"/>
        <v>3755.1000000000004</v>
      </c>
    </row>
    <row r="123" spans="1:11" ht="22.5" x14ac:dyDescent="0.25">
      <c r="A123" s="32"/>
      <c r="B123" s="30"/>
      <c r="C123" s="33"/>
      <c r="D123" s="10" t="s">
        <v>12</v>
      </c>
      <c r="E123" s="22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4">
        <f t="shared" si="32"/>
        <v>0</v>
      </c>
    </row>
    <row r="124" spans="1:11" ht="22.5" x14ac:dyDescent="0.25">
      <c r="A124" s="32"/>
      <c r="B124" s="30"/>
      <c r="C124" s="33"/>
      <c r="D124" s="10" t="s">
        <v>13</v>
      </c>
      <c r="E124" s="22">
        <v>3567.3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4">
        <f t="shared" si="32"/>
        <v>3567.3</v>
      </c>
    </row>
    <row r="125" spans="1:11" ht="22.5" x14ac:dyDescent="0.25">
      <c r="A125" s="32"/>
      <c r="B125" s="30"/>
      <c r="C125" s="33"/>
      <c r="D125" s="10" t="s">
        <v>14</v>
      </c>
      <c r="E125" s="22">
        <v>187.8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4">
        <f t="shared" si="32"/>
        <v>187.8</v>
      </c>
    </row>
    <row r="126" spans="1:11" ht="33.75" x14ac:dyDescent="0.25">
      <c r="A126" s="32"/>
      <c r="B126" s="30"/>
      <c r="C126" s="33"/>
      <c r="D126" s="10" t="s">
        <v>15</v>
      </c>
      <c r="E126" s="22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4">
        <f t="shared" si="32"/>
        <v>0</v>
      </c>
    </row>
    <row r="127" spans="1:11" x14ac:dyDescent="0.25">
      <c r="A127" s="32" t="s">
        <v>54</v>
      </c>
      <c r="B127" s="30" t="s">
        <v>19</v>
      </c>
      <c r="C127" s="33" t="s">
        <v>73</v>
      </c>
      <c r="D127" s="10" t="s">
        <v>11</v>
      </c>
      <c r="E127" s="21">
        <f>E129+E130</f>
        <v>533.75</v>
      </c>
      <c r="F127" s="21">
        <f t="shared" ref="F127:J127" si="36">F129+F130</f>
        <v>0</v>
      </c>
      <c r="G127" s="21">
        <f t="shared" si="36"/>
        <v>0</v>
      </c>
      <c r="H127" s="21">
        <f t="shared" si="36"/>
        <v>0</v>
      </c>
      <c r="I127" s="21">
        <f t="shared" si="36"/>
        <v>0</v>
      </c>
      <c r="J127" s="21">
        <f t="shared" si="36"/>
        <v>0</v>
      </c>
      <c r="K127" s="14">
        <f t="shared" ref="K127:K131" si="37">SUM(E127:J127)</f>
        <v>533.75</v>
      </c>
    </row>
    <row r="128" spans="1:11" ht="22.5" x14ac:dyDescent="0.25">
      <c r="A128" s="32"/>
      <c r="B128" s="30"/>
      <c r="C128" s="33"/>
      <c r="D128" s="10" t="s">
        <v>12</v>
      </c>
      <c r="E128" s="22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4">
        <f t="shared" si="37"/>
        <v>0</v>
      </c>
    </row>
    <row r="129" spans="1:11" ht="22.5" x14ac:dyDescent="0.25">
      <c r="A129" s="32"/>
      <c r="B129" s="30"/>
      <c r="C129" s="33"/>
      <c r="D129" s="10" t="s">
        <v>13</v>
      </c>
      <c r="E129" s="22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4">
        <f t="shared" si="37"/>
        <v>0</v>
      </c>
    </row>
    <row r="130" spans="1:11" ht="22.5" x14ac:dyDescent="0.25">
      <c r="A130" s="32"/>
      <c r="B130" s="30"/>
      <c r="C130" s="33"/>
      <c r="D130" s="10" t="s">
        <v>14</v>
      </c>
      <c r="E130" s="22">
        <v>533.75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4">
        <f t="shared" si="37"/>
        <v>533.75</v>
      </c>
    </row>
    <row r="131" spans="1:11" ht="37.5" customHeight="1" x14ac:dyDescent="0.25">
      <c r="A131" s="32"/>
      <c r="B131" s="30"/>
      <c r="C131" s="33"/>
      <c r="D131" s="10" t="s">
        <v>15</v>
      </c>
      <c r="E131" s="22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4">
        <f t="shared" si="37"/>
        <v>0</v>
      </c>
    </row>
    <row r="132" spans="1:11" x14ac:dyDescent="0.25">
      <c r="A132" s="32" t="s">
        <v>58</v>
      </c>
      <c r="B132" s="30" t="s">
        <v>19</v>
      </c>
      <c r="C132" s="33" t="s">
        <v>60</v>
      </c>
      <c r="D132" s="10" t="s">
        <v>11</v>
      </c>
      <c r="E132" s="21">
        <f>E134+E135</f>
        <v>0</v>
      </c>
      <c r="F132" s="21">
        <f t="shared" ref="F132:J132" si="38">F134+F135</f>
        <v>0</v>
      </c>
      <c r="G132" s="21">
        <f>G133+G134+G135</f>
        <v>97000</v>
      </c>
      <c r="H132" s="21">
        <f t="shared" si="38"/>
        <v>0</v>
      </c>
      <c r="I132" s="21">
        <f t="shared" si="38"/>
        <v>0</v>
      </c>
      <c r="J132" s="21">
        <f t="shared" si="38"/>
        <v>0</v>
      </c>
      <c r="K132" s="14">
        <f t="shared" ref="K132:K136" si="39">SUM(E132:J132)</f>
        <v>97000</v>
      </c>
    </row>
    <row r="133" spans="1:11" ht="22.5" x14ac:dyDescent="0.25">
      <c r="A133" s="32"/>
      <c r="B133" s="30"/>
      <c r="C133" s="33"/>
      <c r="D133" s="10" t="s">
        <v>12</v>
      </c>
      <c r="E133" s="22">
        <v>0</v>
      </c>
      <c r="F133" s="13">
        <v>0</v>
      </c>
      <c r="G133" s="13">
        <v>62095.96</v>
      </c>
      <c r="H133" s="13">
        <v>0</v>
      </c>
      <c r="I133" s="13">
        <v>0</v>
      </c>
      <c r="J133" s="13">
        <v>0</v>
      </c>
      <c r="K133" s="14">
        <f t="shared" si="39"/>
        <v>62095.96</v>
      </c>
    </row>
    <row r="134" spans="1:11" ht="22.5" x14ac:dyDescent="0.25">
      <c r="A134" s="32"/>
      <c r="B134" s="30"/>
      <c r="C134" s="33"/>
      <c r="D134" s="10" t="s">
        <v>13</v>
      </c>
      <c r="E134" s="22">
        <v>0</v>
      </c>
      <c r="F134" s="13">
        <v>0</v>
      </c>
      <c r="G134" s="13">
        <v>33044.04</v>
      </c>
      <c r="H134" s="13">
        <v>0</v>
      </c>
      <c r="I134" s="13">
        <v>0</v>
      </c>
      <c r="J134" s="13">
        <v>0</v>
      </c>
      <c r="K134" s="14">
        <f t="shared" si="39"/>
        <v>33044.04</v>
      </c>
    </row>
    <row r="135" spans="1:11" ht="22.5" x14ac:dyDescent="0.25">
      <c r="A135" s="32"/>
      <c r="B135" s="30"/>
      <c r="C135" s="33"/>
      <c r="D135" s="10" t="s">
        <v>14</v>
      </c>
      <c r="E135" s="22">
        <v>0</v>
      </c>
      <c r="F135" s="13">
        <v>0</v>
      </c>
      <c r="G135" s="13">
        <v>1860</v>
      </c>
      <c r="H135" s="13">
        <v>0</v>
      </c>
      <c r="I135" s="13">
        <v>0</v>
      </c>
      <c r="J135" s="13">
        <v>0</v>
      </c>
      <c r="K135" s="14">
        <f t="shared" si="39"/>
        <v>1860</v>
      </c>
    </row>
    <row r="136" spans="1:11" ht="33.75" x14ac:dyDescent="0.25">
      <c r="A136" s="32"/>
      <c r="B136" s="30"/>
      <c r="C136" s="33"/>
      <c r="D136" s="10" t="s">
        <v>15</v>
      </c>
      <c r="E136" s="22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4">
        <f t="shared" si="39"/>
        <v>0</v>
      </c>
    </row>
    <row r="137" spans="1:11" x14ac:dyDescent="0.25">
      <c r="A137" s="32" t="s">
        <v>59</v>
      </c>
      <c r="B137" s="30" t="s">
        <v>19</v>
      </c>
      <c r="C137" s="33" t="s">
        <v>63</v>
      </c>
      <c r="D137" s="10" t="s">
        <v>11</v>
      </c>
      <c r="E137" s="21">
        <f>E139+E140</f>
        <v>719.8</v>
      </c>
      <c r="F137" s="21">
        <f>F139+F140</f>
        <v>469.9</v>
      </c>
      <c r="G137" s="21">
        <f t="shared" ref="G137:J137" si="40">G139+G140</f>
        <v>0</v>
      </c>
      <c r="H137" s="21">
        <f>H139+H140</f>
        <v>0</v>
      </c>
      <c r="I137" s="21">
        <f t="shared" si="40"/>
        <v>0</v>
      </c>
      <c r="J137" s="21">
        <f t="shared" si="40"/>
        <v>0</v>
      </c>
      <c r="K137" s="14">
        <f t="shared" ref="K137:K141" si="41">SUM(E137:J137)</f>
        <v>1189.6999999999998</v>
      </c>
    </row>
    <row r="138" spans="1:11" ht="22.5" x14ac:dyDescent="0.25">
      <c r="A138" s="32"/>
      <c r="B138" s="30"/>
      <c r="C138" s="33"/>
      <c r="D138" s="10" t="s">
        <v>12</v>
      </c>
      <c r="E138" s="22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4">
        <f t="shared" si="41"/>
        <v>0</v>
      </c>
    </row>
    <row r="139" spans="1:11" ht="22.5" x14ac:dyDescent="0.25">
      <c r="A139" s="32"/>
      <c r="B139" s="30"/>
      <c r="C139" s="33"/>
      <c r="D139" s="10" t="s">
        <v>13</v>
      </c>
      <c r="E139" s="22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4">
        <f t="shared" si="41"/>
        <v>0</v>
      </c>
    </row>
    <row r="140" spans="1:11" ht="22.5" x14ac:dyDescent="0.25">
      <c r="A140" s="32"/>
      <c r="B140" s="30"/>
      <c r="C140" s="33"/>
      <c r="D140" s="10" t="s">
        <v>14</v>
      </c>
      <c r="E140" s="22">
        <f>E142+E143</f>
        <v>719.8</v>
      </c>
      <c r="F140" s="13">
        <f>F142+F143</f>
        <v>469.9</v>
      </c>
      <c r="G140" s="13">
        <v>0</v>
      </c>
      <c r="H140" s="13">
        <v>0</v>
      </c>
      <c r="I140" s="13">
        <v>0</v>
      </c>
      <c r="J140" s="13">
        <v>0</v>
      </c>
      <c r="K140" s="14">
        <f t="shared" si="41"/>
        <v>1189.6999999999998</v>
      </c>
    </row>
    <row r="141" spans="1:11" ht="33.75" x14ac:dyDescent="0.25">
      <c r="A141" s="32"/>
      <c r="B141" s="30"/>
      <c r="C141" s="33"/>
      <c r="D141" s="10" t="s">
        <v>15</v>
      </c>
      <c r="E141" s="22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4">
        <f t="shared" si="41"/>
        <v>0</v>
      </c>
    </row>
    <row r="142" spans="1:11" ht="22.5" x14ac:dyDescent="0.25">
      <c r="A142" s="23" t="s">
        <v>68</v>
      </c>
      <c r="B142" s="24"/>
      <c r="C142" s="25" t="s">
        <v>51</v>
      </c>
      <c r="D142" s="10" t="s">
        <v>14</v>
      </c>
      <c r="E142" s="22">
        <v>250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26">
        <f>SUM(E142:J142)</f>
        <v>250</v>
      </c>
    </row>
    <row r="143" spans="1:11" ht="22.5" x14ac:dyDescent="0.25">
      <c r="A143" s="23" t="s">
        <v>69</v>
      </c>
      <c r="B143" s="24"/>
      <c r="C143" s="25" t="s">
        <v>61</v>
      </c>
      <c r="D143" s="10" t="s">
        <v>14</v>
      </c>
      <c r="E143" s="22">
        <v>469.8</v>
      </c>
      <c r="F143" s="22">
        <v>469.9</v>
      </c>
      <c r="G143" s="13">
        <v>0</v>
      </c>
      <c r="H143" s="13">
        <v>0</v>
      </c>
      <c r="I143" s="13">
        <v>0</v>
      </c>
      <c r="J143" s="13">
        <v>0</v>
      </c>
      <c r="K143" s="26">
        <f>SUM(E143:J143)</f>
        <v>939.7</v>
      </c>
    </row>
    <row r="144" spans="1:11" x14ac:dyDescent="0.25">
      <c r="A144" s="40" t="s">
        <v>76</v>
      </c>
      <c r="B144" s="39" t="s">
        <v>19</v>
      </c>
      <c r="C144" s="41" t="s">
        <v>79</v>
      </c>
      <c r="D144" s="28" t="s">
        <v>11</v>
      </c>
      <c r="E144" s="21">
        <f>E146+E147</f>
        <v>9946.31</v>
      </c>
      <c r="F144" s="21">
        <f t="shared" ref="F144:J144" si="42">F146+F147</f>
        <v>0</v>
      </c>
      <c r="G144" s="21">
        <f t="shared" si="42"/>
        <v>0</v>
      </c>
      <c r="H144" s="21">
        <f t="shared" si="42"/>
        <v>0</v>
      </c>
      <c r="I144" s="21">
        <f t="shared" si="42"/>
        <v>0</v>
      </c>
      <c r="J144" s="21">
        <f t="shared" si="42"/>
        <v>0</v>
      </c>
      <c r="K144" s="13">
        <f>SUM(E144:J144)</f>
        <v>9946.31</v>
      </c>
    </row>
    <row r="145" spans="1:11" ht="22.5" x14ac:dyDescent="0.25">
      <c r="A145" s="40"/>
      <c r="B145" s="39"/>
      <c r="C145" s="41"/>
      <c r="D145" s="28" t="s">
        <v>12</v>
      </c>
      <c r="E145" s="22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f t="shared" ref="K145:K148" si="43">SUM(E145:J145)</f>
        <v>0</v>
      </c>
    </row>
    <row r="146" spans="1:11" ht="22.5" x14ac:dyDescent="0.25">
      <c r="A146" s="40"/>
      <c r="B146" s="39"/>
      <c r="C146" s="41"/>
      <c r="D146" s="28" t="s">
        <v>13</v>
      </c>
      <c r="E146" s="22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f t="shared" si="43"/>
        <v>0</v>
      </c>
    </row>
    <row r="147" spans="1:11" ht="22.5" x14ac:dyDescent="0.25">
      <c r="A147" s="40"/>
      <c r="B147" s="39"/>
      <c r="C147" s="41"/>
      <c r="D147" s="28" t="s">
        <v>14</v>
      </c>
      <c r="E147" s="22">
        <f>E149+E150</f>
        <v>9946.31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f t="shared" si="43"/>
        <v>9946.31</v>
      </c>
    </row>
    <row r="148" spans="1:11" ht="33.75" x14ac:dyDescent="0.25">
      <c r="A148" s="40"/>
      <c r="B148" s="39"/>
      <c r="C148" s="41"/>
      <c r="D148" s="28" t="s">
        <v>15</v>
      </c>
      <c r="E148" s="22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f t="shared" si="43"/>
        <v>0</v>
      </c>
    </row>
    <row r="149" spans="1:11" ht="72" x14ac:dyDescent="0.25">
      <c r="A149" s="42" t="s">
        <v>77</v>
      </c>
      <c r="B149" s="43"/>
      <c r="C149" s="44" t="s">
        <v>80</v>
      </c>
      <c r="D149" s="28" t="s">
        <v>14</v>
      </c>
      <c r="E149" s="22">
        <v>8786.57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22">
        <f>SUM(E149:J149)</f>
        <v>8786.57</v>
      </c>
    </row>
    <row r="150" spans="1:11" ht="84" x14ac:dyDescent="0.25">
      <c r="A150" s="42" t="s">
        <v>78</v>
      </c>
      <c r="B150" s="43"/>
      <c r="C150" s="44" t="s">
        <v>81</v>
      </c>
      <c r="D150" s="28" t="s">
        <v>14</v>
      </c>
      <c r="E150" s="22">
        <v>1159.74</v>
      </c>
      <c r="F150" s="22">
        <v>469.9</v>
      </c>
      <c r="G150" s="13">
        <v>0</v>
      </c>
      <c r="H150" s="13">
        <v>0</v>
      </c>
      <c r="I150" s="13">
        <v>0</v>
      </c>
      <c r="J150" s="13">
        <v>0</v>
      </c>
      <c r="K150" s="22">
        <f>SUM(E150:J150)</f>
        <v>1629.6399999999999</v>
      </c>
    </row>
    <row r="151" spans="1:11" x14ac:dyDescent="0.25">
      <c r="A151" s="45" t="s">
        <v>75</v>
      </c>
      <c r="B151" s="45"/>
      <c r="C151" s="45"/>
      <c r="D151" s="45"/>
      <c r="E151" s="45"/>
      <c r="F151" s="45"/>
      <c r="G151" s="45"/>
      <c r="H151" s="45"/>
      <c r="I151" s="45"/>
      <c r="J151" s="45"/>
      <c r="K151" s="45"/>
    </row>
  </sheetData>
  <mergeCells count="88">
    <mergeCell ref="B144:B148"/>
    <mergeCell ref="C144:C148"/>
    <mergeCell ref="B112:B116"/>
    <mergeCell ref="C112:C116"/>
    <mergeCell ref="A151:K151"/>
    <mergeCell ref="A117:A121"/>
    <mergeCell ref="B117:B121"/>
    <mergeCell ref="C117:C121"/>
    <mergeCell ref="A122:A126"/>
    <mergeCell ref="B122:B126"/>
    <mergeCell ref="C122:C126"/>
    <mergeCell ref="A137:A141"/>
    <mergeCell ref="B137:B141"/>
    <mergeCell ref="C137:C141"/>
    <mergeCell ref="A132:A136"/>
    <mergeCell ref="B132:B136"/>
    <mergeCell ref="C132:C136"/>
    <mergeCell ref="A144:A148"/>
    <mergeCell ref="E9:K9"/>
    <mergeCell ref="H5:K5"/>
    <mergeCell ref="H3:K3"/>
    <mergeCell ref="A91:A96"/>
    <mergeCell ref="B91:B96"/>
    <mergeCell ref="C91:C96"/>
    <mergeCell ref="B76:B80"/>
    <mergeCell ref="C76:C80"/>
    <mergeCell ref="A81:A85"/>
    <mergeCell ref="A71:A75"/>
    <mergeCell ref="A76:A80"/>
    <mergeCell ref="B71:B75"/>
    <mergeCell ref="B81:B85"/>
    <mergeCell ref="C81:C85"/>
    <mergeCell ref="B31:B35"/>
    <mergeCell ref="C31:C35"/>
    <mergeCell ref="B46:B50"/>
    <mergeCell ref="C46:C50"/>
    <mergeCell ref="B51:B55"/>
    <mergeCell ref="C51:C55"/>
    <mergeCell ref="A51:A55"/>
    <mergeCell ref="A46:A50"/>
    <mergeCell ref="A36:A40"/>
    <mergeCell ref="B36:B40"/>
    <mergeCell ref="C36:C40"/>
    <mergeCell ref="A41:A45"/>
    <mergeCell ref="B41:B45"/>
    <mergeCell ref="C41:C45"/>
    <mergeCell ref="A21:A25"/>
    <mergeCell ref="A9:A10"/>
    <mergeCell ref="C9:C10"/>
    <mergeCell ref="A11:A15"/>
    <mergeCell ref="B9:B10"/>
    <mergeCell ref="B11:B15"/>
    <mergeCell ref="B21:B25"/>
    <mergeCell ref="C21:C25"/>
    <mergeCell ref="C11:C15"/>
    <mergeCell ref="C16:C20"/>
    <mergeCell ref="H1:K1"/>
    <mergeCell ref="A97:A101"/>
    <mergeCell ref="B97:B101"/>
    <mergeCell ref="C97:C101"/>
    <mergeCell ref="A66:A70"/>
    <mergeCell ref="B66:B70"/>
    <mergeCell ref="C66:C70"/>
    <mergeCell ref="C71:C75"/>
    <mergeCell ref="A7:K7"/>
    <mergeCell ref="A26:A30"/>
    <mergeCell ref="B26:B30"/>
    <mergeCell ref="C26:C30"/>
    <mergeCell ref="A31:A35"/>
    <mergeCell ref="D9:D10"/>
    <mergeCell ref="A16:A20"/>
    <mergeCell ref="B16:B20"/>
    <mergeCell ref="A60:A64"/>
    <mergeCell ref="B60:B64"/>
    <mergeCell ref="C60:C64"/>
    <mergeCell ref="A127:A131"/>
    <mergeCell ref="B127:B131"/>
    <mergeCell ref="C127:C131"/>
    <mergeCell ref="A102:A106"/>
    <mergeCell ref="B102:B106"/>
    <mergeCell ref="C102:C106"/>
    <mergeCell ref="A86:A90"/>
    <mergeCell ref="B86:B90"/>
    <mergeCell ref="C86:C90"/>
    <mergeCell ref="A107:A111"/>
    <mergeCell ref="B107:B111"/>
    <mergeCell ref="C107:C111"/>
    <mergeCell ref="A112:A116"/>
  </mergeCells>
  <pageMargins left="1.1023622047244095" right="0.70866141732283472" top="1.1417322834645669" bottom="0.74803149606299213" header="0.31496062992125984" footer="0.31496062992125984"/>
  <pageSetup paperSize="9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SpecGKHS</dc:creator>
  <cp:lastModifiedBy>UserGKH</cp:lastModifiedBy>
  <cp:lastPrinted>2025-06-04T08:16:32Z</cp:lastPrinted>
  <dcterms:created xsi:type="dcterms:W3CDTF">2020-10-13T10:16:43Z</dcterms:created>
  <dcterms:modified xsi:type="dcterms:W3CDTF">2025-06-04T08:16:43Z</dcterms:modified>
</cp:coreProperties>
</file>