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1015" windowHeight="820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3" i="1"/>
  <c r="G13"/>
  <c r="H13"/>
  <c r="I13"/>
  <c r="J13"/>
  <c r="E13"/>
  <c r="F14"/>
  <c r="G14"/>
  <c r="H14"/>
  <c r="I14"/>
  <c r="J14"/>
  <c r="E14"/>
  <c r="F18"/>
  <c r="G18"/>
  <c r="H18"/>
  <c r="I18"/>
  <c r="J18"/>
  <c r="E18"/>
  <c r="F19"/>
  <c r="G19"/>
  <c r="H19"/>
  <c r="I19"/>
  <c r="J19"/>
  <c r="E19"/>
  <c r="F61"/>
  <c r="G61"/>
  <c r="H61"/>
  <c r="I61"/>
  <c r="J61"/>
  <c r="K61"/>
  <c r="E61"/>
  <c r="K51"/>
  <c r="K64"/>
  <c r="K54"/>
  <c r="E45"/>
  <c r="E15" s="1"/>
  <c r="K15" s="1"/>
  <c r="E44"/>
  <c r="E43"/>
  <c r="K43" s="1"/>
  <c r="E42"/>
  <c r="K42" s="1"/>
  <c r="K47"/>
  <c r="K48"/>
  <c r="K49"/>
  <c r="K50"/>
  <c r="E46"/>
  <c r="K46" s="1"/>
  <c r="K36"/>
  <c r="K38"/>
  <c r="K39"/>
  <c r="F24"/>
  <c r="E24"/>
  <c r="E23"/>
  <c r="F23"/>
  <c r="E31"/>
  <c r="F31"/>
  <c r="G31"/>
  <c r="H31"/>
  <c r="I31"/>
  <c r="J31"/>
  <c r="K34"/>
  <c r="E26"/>
  <c r="F26"/>
  <c r="K29"/>
  <c r="K28"/>
  <c r="K59"/>
  <c r="E56"/>
  <c r="F56"/>
  <c r="G56"/>
  <c r="H56"/>
  <c r="I56"/>
  <c r="J56"/>
  <c r="G16" l="1"/>
  <c r="J16"/>
  <c r="H11"/>
  <c r="I11"/>
  <c r="E12"/>
  <c r="K12" s="1"/>
  <c r="K26"/>
  <c r="G11"/>
  <c r="J11"/>
  <c r="E16"/>
  <c r="K45"/>
  <c r="E41"/>
  <c r="K41" s="1"/>
  <c r="K44"/>
  <c r="H16"/>
  <c r="I16"/>
  <c r="F16"/>
  <c r="K56"/>
  <c r="K24"/>
  <c r="E21"/>
  <c r="F21"/>
  <c r="K31"/>
  <c r="K23"/>
  <c r="F11" l="1"/>
  <c r="K18"/>
  <c r="K13"/>
  <c r="K14"/>
  <c r="E11"/>
  <c r="K21"/>
  <c r="K19"/>
  <c r="K16"/>
  <c r="K11" l="1"/>
</calcChain>
</file>

<file path=xl/sharedStrings.xml><?xml version="1.0" encoding="utf-8"?>
<sst xmlns="http://schemas.openxmlformats.org/spreadsheetml/2006/main" count="97" uniqueCount="34">
  <si>
    <t>№ п/п</t>
  </si>
  <si>
    <t>Статус</t>
  </si>
  <si>
    <t>Расходы (факт, прогноз), тыс. рублей</t>
  </si>
  <si>
    <t>прогноз</t>
  </si>
  <si>
    <t xml:space="preserve"> прогноз</t>
  </si>
  <si>
    <t>итого</t>
  </si>
  <si>
    <t>Программа</t>
  </si>
  <si>
    <t>"Развитие транспортной инфраструктуры в Белохолуницком районе"</t>
  </si>
  <si>
    <t>всего</t>
  </si>
  <si>
    <t>федеральный бюджет</t>
  </si>
  <si>
    <t>областной бюджет</t>
  </si>
  <si>
    <t>местный бюджет</t>
  </si>
  <si>
    <t>иные внебюджетные источники</t>
  </si>
  <si>
    <t>Мероприятие</t>
  </si>
  <si>
    <t>Содержание автомобильных дорог общего пользования местного значения</t>
  </si>
  <si>
    <t>Содержание автомобильных дорог общего пользования местного значения, 214,015 км.</t>
  </si>
  <si>
    <t>Дополнительные объемы на содержание автомобильной дороги Белая Холуница - Омутнинск-Климковка</t>
  </si>
  <si>
    <t>Выполнение работ по содержанию автомобильной дороги общего пользования местного значения Повышево-Прокопье (кусты)</t>
  </si>
  <si>
    <t>Ремонт автомобильных дорог общего пользования местного значения</t>
  </si>
  <si>
    <t>Разработка проектной документации, проведение необходимых экспертиз, исполнение судебных исков</t>
  </si>
  <si>
    <t>Субсидии на компенсацию затрат в связи с оказанием услуг по перевозке пассажиров</t>
  </si>
  <si>
    <t>Мероприятия, направленные на повышение правового сознания и предупреждения опасного поведения участников дорожного движения</t>
  </si>
  <si>
    <t>Ресурсное обеспечение реализации муниципальной программы за счет всех источников финансирования</t>
  </si>
  <si>
    <t>Приложение № 4</t>
  </si>
  <si>
    <t>к муниципальной программе</t>
  </si>
  <si>
    <t>Наименование муниципальной программы, подпрограммы, отдельного мероприятия</t>
  </si>
  <si>
    <t>Источники финансирования</t>
  </si>
  <si>
    <t>Содержание автомобильных дорог общего пользования местного значения, 214,015 км. (софинансирование)</t>
  </si>
  <si>
    <t>Ремонт автомобильной дороги общего порльзования местного значения Корзутята - Сырьяны в Белохолуницком районе (участок км 0+000 - км 11+659)</t>
  </si>
  <si>
    <t>1.1</t>
  </si>
  <si>
    <t>1.1.1</t>
  </si>
  <si>
    <t>1.2</t>
  </si>
  <si>
    <t>1.3</t>
  </si>
  <si>
    <t>2.1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</si>
</sst>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7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justify" vertical="top" wrapText="1"/>
    </xf>
    <xf numFmtId="2" fontId="1" fillId="0" borderId="7" xfId="0" applyNumberFormat="1" applyFont="1" applyFill="1" applyBorder="1" applyAlignment="1">
      <alignment horizontal="center" vertical="top" wrapText="1"/>
    </xf>
    <xf numFmtId="2" fontId="1" fillId="0" borderId="9" xfId="0" applyNumberFormat="1" applyFont="1" applyFill="1" applyBorder="1" applyAlignment="1">
      <alignment horizontal="center" vertical="top" wrapText="1"/>
    </xf>
    <xf numFmtId="2" fontId="1" fillId="0" borderId="11" xfId="0" applyNumberFormat="1" applyFont="1" applyFill="1" applyBorder="1" applyAlignment="1">
      <alignment horizontal="center" vertical="top" wrapText="1"/>
    </xf>
    <xf numFmtId="164" fontId="1" fillId="0" borderId="9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2" fillId="0" borderId="0" xfId="0" applyFont="1" applyFill="1"/>
    <xf numFmtId="2" fontId="1" fillId="0" borderId="10" xfId="0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horizontal="left"/>
    </xf>
    <xf numFmtId="2" fontId="1" fillId="0" borderId="20" xfId="0" applyNumberFormat="1" applyFont="1" applyFill="1" applyBorder="1" applyAlignment="1">
      <alignment horizontal="center" vertical="top" wrapText="1"/>
    </xf>
    <xf numFmtId="2" fontId="1" fillId="0" borderId="21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horizontal="justify" vertical="top" wrapText="1"/>
    </xf>
    <xf numFmtId="0" fontId="4" fillId="0" borderId="3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1" fillId="0" borderId="16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18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justify" vertical="top" wrapText="1"/>
    </xf>
    <xf numFmtId="0" fontId="4" fillId="0" borderId="14" xfId="0" applyFont="1" applyFill="1" applyBorder="1" applyAlignment="1">
      <alignment horizontal="justify" vertical="top" wrapText="1"/>
    </xf>
    <xf numFmtId="0" fontId="4" fillId="0" borderId="15" xfId="0" applyFont="1" applyFill="1" applyBorder="1" applyAlignment="1">
      <alignment horizontal="justify" vertical="top" wrapText="1"/>
    </xf>
    <xf numFmtId="0" fontId="4" fillId="0" borderId="16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4" fillId="0" borderId="19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5"/>
  <sheetViews>
    <sheetView tabSelected="1" topLeftCell="A49" workbookViewId="0">
      <selection activeCell="I1" sqref="I1:K1"/>
    </sheetView>
  </sheetViews>
  <sheetFormatPr defaultRowHeight="15"/>
  <cols>
    <col min="1" max="1" width="5.28515625" style="8" customWidth="1"/>
    <col min="2" max="2" width="11.5703125" style="8" customWidth="1"/>
    <col min="3" max="3" width="28.28515625" style="11" customWidth="1"/>
    <col min="4" max="4" width="20.42578125" style="8" customWidth="1"/>
    <col min="5" max="6" width="8.140625" style="8" customWidth="1"/>
    <col min="7" max="7" width="7.140625" style="8" customWidth="1"/>
    <col min="8" max="8" width="7.28515625" style="8" customWidth="1"/>
    <col min="9" max="9" width="7.85546875" style="8" customWidth="1"/>
    <col min="10" max="10" width="7.7109375" style="8" customWidth="1"/>
    <col min="11" max="11" width="10.7109375" style="8" customWidth="1"/>
    <col min="12" max="13" width="9.140625" style="8"/>
  </cols>
  <sheetData>
    <row r="1" spans="1:11" ht="8.25" customHeight="1">
      <c r="I1" s="32"/>
      <c r="J1" s="32"/>
      <c r="K1" s="32"/>
    </row>
    <row r="2" spans="1:11" ht="16.5" customHeight="1">
      <c r="I2" s="9"/>
      <c r="J2" s="9"/>
      <c r="K2" s="9"/>
    </row>
    <row r="3" spans="1:11">
      <c r="I3" s="9" t="s">
        <v>23</v>
      </c>
      <c r="J3" s="9"/>
      <c r="K3" s="9"/>
    </row>
    <row r="4" spans="1:11">
      <c r="I4" s="9" t="s">
        <v>24</v>
      </c>
      <c r="J4" s="9"/>
      <c r="K4" s="9"/>
    </row>
    <row r="6" spans="1:11" ht="32.25" customHeight="1">
      <c r="B6" s="54" t="s">
        <v>22</v>
      </c>
      <c r="C6" s="54"/>
      <c r="D6" s="54"/>
      <c r="E6" s="54"/>
      <c r="F6" s="54"/>
      <c r="G6" s="54"/>
      <c r="H6" s="54"/>
      <c r="I6" s="54"/>
      <c r="J6" s="54"/>
    </row>
    <row r="7" spans="1:11" ht="15.75" thickBot="1"/>
    <row r="8" spans="1:11" ht="20.25" customHeight="1" thickBot="1">
      <c r="A8" s="20" t="s">
        <v>0</v>
      </c>
      <c r="B8" s="29" t="s">
        <v>1</v>
      </c>
      <c r="C8" s="33" t="s">
        <v>25</v>
      </c>
      <c r="D8" s="29" t="s">
        <v>26</v>
      </c>
      <c r="E8" s="49" t="s">
        <v>2</v>
      </c>
      <c r="F8" s="50"/>
      <c r="G8" s="50"/>
      <c r="H8" s="50"/>
      <c r="I8" s="50"/>
      <c r="J8" s="50"/>
      <c r="K8" s="51"/>
    </row>
    <row r="9" spans="1:11" ht="22.5" customHeight="1">
      <c r="A9" s="21"/>
      <c r="B9" s="30"/>
      <c r="C9" s="34"/>
      <c r="D9" s="30"/>
      <c r="E9" s="14">
        <v>2025</v>
      </c>
      <c r="F9" s="17">
        <v>2026</v>
      </c>
      <c r="G9" s="17">
        <v>2027</v>
      </c>
      <c r="H9" s="17">
        <v>2028</v>
      </c>
      <c r="I9" s="17">
        <v>2029</v>
      </c>
      <c r="J9" s="17">
        <v>2030</v>
      </c>
      <c r="K9" s="52" t="s">
        <v>5</v>
      </c>
    </row>
    <row r="10" spans="1:11" ht="27" customHeight="1" thickBot="1">
      <c r="A10" s="22"/>
      <c r="B10" s="31"/>
      <c r="C10" s="35"/>
      <c r="D10" s="31"/>
      <c r="E10" s="15" t="s">
        <v>4</v>
      </c>
      <c r="F10" s="18" t="s">
        <v>3</v>
      </c>
      <c r="G10" s="18" t="s">
        <v>3</v>
      </c>
      <c r="H10" s="18" t="s">
        <v>3</v>
      </c>
      <c r="I10" s="18" t="s">
        <v>3</v>
      </c>
      <c r="J10" s="18" t="s">
        <v>3</v>
      </c>
      <c r="K10" s="53"/>
    </row>
    <row r="11" spans="1:11" s="8" customFormat="1" ht="20.25" customHeight="1" thickBot="1">
      <c r="A11" s="20"/>
      <c r="B11" s="23" t="s">
        <v>6</v>
      </c>
      <c r="C11" s="26" t="s">
        <v>7</v>
      </c>
      <c r="D11" s="3" t="s">
        <v>8</v>
      </c>
      <c r="E11" s="4">
        <f t="shared" ref="E11:J11" si="0">E12+E13+E14+E15</f>
        <v>60580.800000000003</v>
      </c>
      <c r="F11" s="4">
        <f t="shared" si="0"/>
        <v>35096.199999999997</v>
      </c>
      <c r="G11" s="4">
        <f t="shared" si="0"/>
        <v>30397.1</v>
      </c>
      <c r="H11" s="4">
        <f t="shared" si="0"/>
        <v>30397.1</v>
      </c>
      <c r="I11" s="4">
        <f t="shared" si="0"/>
        <v>30397.1</v>
      </c>
      <c r="J11" s="4">
        <f t="shared" si="0"/>
        <v>30397.1</v>
      </c>
      <c r="K11" s="5">
        <f>SUM(E11:J11)</f>
        <v>217265.40000000002</v>
      </c>
    </row>
    <row r="12" spans="1:11" s="8" customFormat="1" ht="15.75" thickBot="1">
      <c r="A12" s="21"/>
      <c r="B12" s="24"/>
      <c r="C12" s="27"/>
      <c r="D12" s="19" t="s">
        <v>9</v>
      </c>
      <c r="E12" s="4">
        <f>E17+E42</f>
        <v>21455.68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5">
        <f>SUM(E12:J12)</f>
        <v>21455.68</v>
      </c>
    </row>
    <row r="13" spans="1:11" s="8" customFormat="1" ht="15.75" thickBot="1">
      <c r="A13" s="21"/>
      <c r="B13" s="24"/>
      <c r="C13" s="27"/>
      <c r="D13" s="19" t="s">
        <v>10</v>
      </c>
      <c r="E13" s="4">
        <f>E18+E43+E53+E58+E63</f>
        <v>28515.72</v>
      </c>
      <c r="F13" s="4">
        <f t="shared" ref="F13:J13" si="1">F18+F43+F53+F58+F63</f>
        <v>26884</v>
      </c>
      <c r="G13" s="4">
        <f t="shared" si="1"/>
        <v>25588</v>
      </c>
      <c r="H13" s="4">
        <f t="shared" si="1"/>
        <v>25588</v>
      </c>
      <c r="I13" s="4">
        <f t="shared" si="1"/>
        <v>25588</v>
      </c>
      <c r="J13" s="4">
        <f t="shared" si="1"/>
        <v>25588</v>
      </c>
      <c r="K13" s="5">
        <f>SUM(E13:J13)</f>
        <v>157751.72</v>
      </c>
    </row>
    <row r="14" spans="1:11" s="8" customFormat="1" ht="15.75" thickBot="1">
      <c r="A14" s="21"/>
      <c r="B14" s="24"/>
      <c r="C14" s="27"/>
      <c r="D14" s="19" t="s">
        <v>11</v>
      </c>
      <c r="E14" s="4">
        <f>E19+E44+E54+E59+E64</f>
        <v>10609.4</v>
      </c>
      <c r="F14" s="4">
        <f t="shared" ref="F14:J14" si="2">F19+F44+F54+F59+F64</f>
        <v>8212.2000000000007</v>
      </c>
      <c r="G14" s="4">
        <f t="shared" si="2"/>
        <v>4809.1000000000004</v>
      </c>
      <c r="H14" s="4">
        <f t="shared" si="2"/>
        <v>4809.1000000000004</v>
      </c>
      <c r="I14" s="4">
        <f t="shared" si="2"/>
        <v>4809.1000000000004</v>
      </c>
      <c r="J14" s="4">
        <f t="shared" si="2"/>
        <v>4809.1000000000004</v>
      </c>
      <c r="K14" s="5">
        <f>SUM(E14:J14)</f>
        <v>38057.999999999993</v>
      </c>
    </row>
    <row r="15" spans="1:11" s="8" customFormat="1" ht="21.75" customHeight="1" thickBot="1">
      <c r="A15" s="22"/>
      <c r="B15" s="25"/>
      <c r="C15" s="28"/>
      <c r="D15" s="19" t="s">
        <v>12</v>
      </c>
      <c r="E15" s="4">
        <f>E45</f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5">
        <f>SUM(E15:J15)</f>
        <v>0</v>
      </c>
    </row>
    <row r="16" spans="1:11" s="8" customFormat="1" ht="28.5" customHeight="1" thickBot="1">
      <c r="A16" s="20">
        <v>1</v>
      </c>
      <c r="B16" s="23" t="s">
        <v>13</v>
      </c>
      <c r="C16" s="26" t="s">
        <v>14</v>
      </c>
      <c r="D16" s="19" t="s">
        <v>8</v>
      </c>
      <c r="E16" s="4">
        <f t="shared" ref="E16:J16" si="3">E18+E19</f>
        <v>32909.79</v>
      </c>
      <c r="F16" s="4">
        <f t="shared" si="3"/>
        <v>31776.2</v>
      </c>
      <c r="G16" s="4">
        <f t="shared" si="3"/>
        <v>30077.1</v>
      </c>
      <c r="H16" s="4">
        <f t="shared" si="3"/>
        <v>30077.1</v>
      </c>
      <c r="I16" s="4">
        <f t="shared" si="3"/>
        <v>30077.1</v>
      </c>
      <c r="J16" s="4">
        <f t="shared" si="3"/>
        <v>30077.1</v>
      </c>
      <c r="K16" s="2">
        <f>SUM(E16:J16)</f>
        <v>184994.39</v>
      </c>
    </row>
    <row r="17" spans="1:11" s="8" customFormat="1" ht="15.75" thickBot="1">
      <c r="A17" s="21"/>
      <c r="B17" s="24"/>
      <c r="C17" s="27"/>
      <c r="D17" s="19" t="s">
        <v>9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5">
        <v>0</v>
      </c>
    </row>
    <row r="18" spans="1:11" s="8" customFormat="1" ht="15.75" thickBot="1">
      <c r="A18" s="21"/>
      <c r="B18" s="24"/>
      <c r="C18" s="27"/>
      <c r="D18" s="19" t="s">
        <v>10</v>
      </c>
      <c r="E18" s="4">
        <f>E23+E33+E38</f>
        <v>28299</v>
      </c>
      <c r="F18" s="4">
        <f t="shared" ref="F18:J18" si="4">F23+F33+F38</f>
        <v>26884</v>
      </c>
      <c r="G18" s="4">
        <f t="shared" si="4"/>
        <v>25588</v>
      </c>
      <c r="H18" s="4">
        <f t="shared" si="4"/>
        <v>25588</v>
      </c>
      <c r="I18" s="4">
        <f t="shared" si="4"/>
        <v>25588</v>
      </c>
      <c r="J18" s="4">
        <f t="shared" si="4"/>
        <v>25588</v>
      </c>
      <c r="K18" s="5">
        <f>SUM(E18:J18)</f>
        <v>157535</v>
      </c>
    </row>
    <row r="19" spans="1:11" s="8" customFormat="1" ht="15.75" thickBot="1">
      <c r="A19" s="21"/>
      <c r="B19" s="24"/>
      <c r="C19" s="27"/>
      <c r="D19" s="19" t="s">
        <v>11</v>
      </c>
      <c r="E19" s="4">
        <f>E24+E34+E39</f>
        <v>4610.79</v>
      </c>
      <c r="F19" s="4">
        <f t="shared" ref="F19:J19" si="5">F24+F34+F39</f>
        <v>4892.2000000000007</v>
      </c>
      <c r="G19" s="4">
        <f t="shared" si="5"/>
        <v>4489.1000000000004</v>
      </c>
      <c r="H19" s="4">
        <f t="shared" si="5"/>
        <v>4489.1000000000004</v>
      </c>
      <c r="I19" s="4">
        <f t="shared" si="5"/>
        <v>4489.1000000000004</v>
      </c>
      <c r="J19" s="4">
        <f t="shared" si="5"/>
        <v>4489.1000000000004</v>
      </c>
      <c r="K19" s="2">
        <f>SUM(E19:J19)</f>
        <v>27459.39</v>
      </c>
    </row>
    <row r="20" spans="1:11" s="8" customFormat="1" ht="33" customHeight="1" thickBot="1">
      <c r="A20" s="22"/>
      <c r="B20" s="25"/>
      <c r="C20" s="28"/>
      <c r="D20" s="19" t="s">
        <v>12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5">
        <v>0</v>
      </c>
    </row>
    <row r="21" spans="1:11" ht="27" customHeight="1" thickBot="1">
      <c r="A21" s="36" t="s">
        <v>29</v>
      </c>
      <c r="B21" s="23" t="s">
        <v>13</v>
      </c>
      <c r="C21" s="26" t="s">
        <v>15</v>
      </c>
      <c r="D21" s="19" t="s">
        <v>8</v>
      </c>
      <c r="E21" s="16">
        <f t="shared" ref="E21:F21" si="6">E22+E23+E24</f>
        <v>28584.848000000002</v>
      </c>
      <c r="F21" s="4">
        <f t="shared" si="6"/>
        <v>27155.56</v>
      </c>
      <c r="G21" s="4">
        <v>26935</v>
      </c>
      <c r="H21" s="4">
        <v>26935</v>
      </c>
      <c r="I21" s="4">
        <v>26935</v>
      </c>
      <c r="J21" s="6">
        <v>26935</v>
      </c>
      <c r="K21" s="7">
        <f>SUM(E21:J21)</f>
        <v>163480.408</v>
      </c>
    </row>
    <row r="22" spans="1:11" ht="15.75" thickBot="1">
      <c r="A22" s="37"/>
      <c r="B22" s="24"/>
      <c r="C22" s="27"/>
      <c r="D22" s="19" t="s">
        <v>9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5">
        <v>0</v>
      </c>
    </row>
    <row r="23" spans="1:11" ht="15.75" thickBot="1">
      <c r="A23" s="37"/>
      <c r="B23" s="24"/>
      <c r="C23" s="27"/>
      <c r="D23" s="19" t="s">
        <v>10</v>
      </c>
      <c r="E23" s="4">
        <f t="shared" ref="E23:F23" si="7">E28</f>
        <v>28299</v>
      </c>
      <c r="F23" s="4">
        <f t="shared" si="7"/>
        <v>26884</v>
      </c>
      <c r="G23" s="4">
        <v>25588</v>
      </c>
      <c r="H23" s="4">
        <v>25588</v>
      </c>
      <c r="I23" s="4">
        <v>25588</v>
      </c>
      <c r="J23" s="4">
        <v>25588</v>
      </c>
      <c r="K23" s="5">
        <f>SUM(E23:J23)</f>
        <v>157535</v>
      </c>
    </row>
    <row r="24" spans="1:11" ht="15.75" thickBot="1">
      <c r="A24" s="37"/>
      <c r="B24" s="24"/>
      <c r="C24" s="27"/>
      <c r="D24" s="19" t="s">
        <v>11</v>
      </c>
      <c r="E24" s="16">
        <f>E29</f>
        <v>285.84800000000001</v>
      </c>
      <c r="F24" s="4">
        <f>F29</f>
        <v>271.56</v>
      </c>
      <c r="G24" s="4">
        <v>1347</v>
      </c>
      <c r="H24" s="4">
        <v>1347</v>
      </c>
      <c r="I24" s="4">
        <v>1347</v>
      </c>
      <c r="J24" s="4">
        <v>1347</v>
      </c>
      <c r="K24" s="7">
        <f>SUM(E24:J24)</f>
        <v>5945.4079999999994</v>
      </c>
    </row>
    <row r="25" spans="1:11" ht="27.75" customHeight="1" thickBot="1">
      <c r="A25" s="38"/>
      <c r="B25" s="25"/>
      <c r="C25" s="28"/>
      <c r="D25" s="19" t="s">
        <v>12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5">
        <v>0</v>
      </c>
    </row>
    <row r="26" spans="1:11" ht="28.5" customHeight="1" thickBot="1">
      <c r="A26" s="36" t="s">
        <v>30</v>
      </c>
      <c r="B26" s="23" t="s">
        <v>13</v>
      </c>
      <c r="C26" s="26" t="s">
        <v>27</v>
      </c>
      <c r="D26" s="19" t="s">
        <v>8</v>
      </c>
      <c r="E26" s="16">
        <f t="shared" ref="E26:F26" si="8">E27+E28+E29+E30</f>
        <v>28584.848000000002</v>
      </c>
      <c r="F26" s="4">
        <f t="shared" si="8"/>
        <v>27155.56</v>
      </c>
      <c r="G26" s="1">
        <v>26935</v>
      </c>
      <c r="H26" s="1">
        <v>26935</v>
      </c>
      <c r="I26" s="1">
        <v>26935</v>
      </c>
      <c r="J26" s="1">
        <v>26935</v>
      </c>
      <c r="K26" s="7">
        <f>SUM(E26:J26)</f>
        <v>163480.408</v>
      </c>
    </row>
    <row r="27" spans="1:11" ht="15.75" thickBot="1">
      <c r="A27" s="37"/>
      <c r="B27" s="24"/>
      <c r="C27" s="27"/>
      <c r="D27" s="19" t="s">
        <v>9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5">
        <v>0</v>
      </c>
    </row>
    <row r="28" spans="1:11" ht="15.75" thickBot="1">
      <c r="A28" s="37"/>
      <c r="B28" s="24"/>
      <c r="C28" s="27"/>
      <c r="D28" s="19" t="s">
        <v>10</v>
      </c>
      <c r="E28" s="4">
        <v>28299</v>
      </c>
      <c r="F28" s="4">
        <v>26884</v>
      </c>
      <c r="G28" s="4">
        <v>25588</v>
      </c>
      <c r="H28" s="4">
        <v>25588</v>
      </c>
      <c r="I28" s="4">
        <v>25588</v>
      </c>
      <c r="J28" s="4">
        <v>25588</v>
      </c>
      <c r="K28" s="5">
        <f>SUM(E28:J28)</f>
        <v>157535</v>
      </c>
    </row>
    <row r="29" spans="1:11" ht="15.75" thickBot="1">
      <c r="A29" s="37"/>
      <c r="B29" s="24"/>
      <c r="C29" s="27"/>
      <c r="D29" s="19" t="s">
        <v>11</v>
      </c>
      <c r="E29" s="16">
        <v>285.84800000000001</v>
      </c>
      <c r="F29" s="4">
        <v>271.56</v>
      </c>
      <c r="G29" s="4">
        <v>1347</v>
      </c>
      <c r="H29" s="4">
        <v>1347</v>
      </c>
      <c r="I29" s="4">
        <v>1347</v>
      </c>
      <c r="J29" s="4">
        <v>1347</v>
      </c>
      <c r="K29" s="7">
        <f>SUM(E29:J29)</f>
        <v>5945.4079999999994</v>
      </c>
    </row>
    <row r="30" spans="1:11" ht="25.5" customHeight="1" thickBot="1">
      <c r="A30" s="38"/>
      <c r="B30" s="25"/>
      <c r="C30" s="28"/>
      <c r="D30" s="19" t="s">
        <v>12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5">
        <v>0</v>
      </c>
    </row>
    <row r="31" spans="1:11" ht="24.75" customHeight="1" thickBot="1">
      <c r="A31" s="36" t="s">
        <v>31</v>
      </c>
      <c r="B31" s="23" t="s">
        <v>13</v>
      </c>
      <c r="C31" s="26" t="s">
        <v>16</v>
      </c>
      <c r="D31" s="19" t="s">
        <v>8</v>
      </c>
      <c r="E31" s="16">
        <f t="shared" ref="E31:J31" si="9">E32+E33+E34+E35</f>
        <v>4324.942</v>
      </c>
      <c r="F31" s="4">
        <f t="shared" si="9"/>
        <v>4620.6400000000003</v>
      </c>
      <c r="G31" s="4">
        <f t="shared" si="9"/>
        <v>0</v>
      </c>
      <c r="H31" s="4">
        <f t="shared" si="9"/>
        <v>0</v>
      </c>
      <c r="I31" s="4">
        <f t="shared" si="9"/>
        <v>0</v>
      </c>
      <c r="J31" s="4">
        <f t="shared" si="9"/>
        <v>0</v>
      </c>
      <c r="K31" s="5">
        <f>SUM(E31:J31)</f>
        <v>8945.5820000000003</v>
      </c>
    </row>
    <row r="32" spans="1:11" ht="15.75" thickBot="1">
      <c r="A32" s="37"/>
      <c r="B32" s="24"/>
      <c r="C32" s="27"/>
      <c r="D32" s="19" t="s">
        <v>9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5">
        <v>0</v>
      </c>
    </row>
    <row r="33" spans="1:11" ht="15.75" thickBot="1">
      <c r="A33" s="37"/>
      <c r="B33" s="24"/>
      <c r="C33" s="27"/>
      <c r="D33" s="19" t="s">
        <v>10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5">
        <v>1900.7</v>
      </c>
    </row>
    <row r="34" spans="1:11" ht="15.75" thickBot="1">
      <c r="A34" s="37"/>
      <c r="B34" s="24"/>
      <c r="C34" s="27"/>
      <c r="D34" s="19" t="s">
        <v>11</v>
      </c>
      <c r="E34" s="16">
        <v>4324.942</v>
      </c>
      <c r="F34" s="4">
        <v>4620.6400000000003</v>
      </c>
      <c r="G34" s="4">
        <v>0</v>
      </c>
      <c r="H34" s="4">
        <v>0</v>
      </c>
      <c r="I34" s="4">
        <v>0</v>
      </c>
      <c r="J34" s="4">
        <v>0</v>
      </c>
      <c r="K34" s="5">
        <f>SUM(E34:J34)</f>
        <v>8945.5820000000003</v>
      </c>
    </row>
    <row r="35" spans="1:11" ht="32.25" customHeight="1" thickBot="1">
      <c r="A35" s="38"/>
      <c r="B35" s="25"/>
      <c r="C35" s="28"/>
      <c r="D35" s="19" t="s">
        <v>12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5">
        <v>0</v>
      </c>
    </row>
    <row r="36" spans="1:11" ht="17.25" customHeight="1" thickBot="1">
      <c r="A36" s="36" t="s">
        <v>32</v>
      </c>
      <c r="B36" s="23" t="s">
        <v>13</v>
      </c>
      <c r="C36" s="48" t="s">
        <v>17</v>
      </c>
      <c r="D36" s="55" t="s">
        <v>8</v>
      </c>
      <c r="E36" s="12">
        <v>0</v>
      </c>
      <c r="F36" s="12">
        <v>0</v>
      </c>
      <c r="G36" s="12">
        <v>3142.1</v>
      </c>
      <c r="H36" s="12">
        <v>3142.1</v>
      </c>
      <c r="I36" s="13">
        <v>3142.1</v>
      </c>
      <c r="J36" s="13">
        <v>3142.1</v>
      </c>
      <c r="K36" s="13">
        <f>SUM(E36:J36)</f>
        <v>12568.4</v>
      </c>
    </row>
    <row r="37" spans="1:11" ht="15.75" thickBot="1">
      <c r="A37" s="37"/>
      <c r="B37" s="24"/>
      <c r="C37" s="27"/>
      <c r="D37" s="19" t="s">
        <v>9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5">
        <v>0</v>
      </c>
    </row>
    <row r="38" spans="1:11" ht="15.75" thickBot="1">
      <c r="A38" s="37"/>
      <c r="B38" s="24"/>
      <c r="C38" s="27"/>
      <c r="D38" s="19" t="s">
        <v>10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5">
        <f>SUM(E38:J38)</f>
        <v>0</v>
      </c>
    </row>
    <row r="39" spans="1:11" ht="15.75" thickBot="1">
      <c r="A39" s="37"/>
      <c r="B39" s="24"/>
      <c r="C39" s="27"/>
      <c r="D39" s="19" t="s">
        <v>11</v>
      </c>
      <c r="E39" s="4">
        <v>0</v>
      </c>
      <c r="F39" s="4">
        <v>0</v>
      </c>
      <c r="G39" s="4">
        <v>3142.1</v>
      </c>
      <c r="H39" s="4">
        <v>3142.1</v>
      </c>
      <c r="I39" s="4">
        <v>3142.1</v>
      </c>
      <c r="J39" s="4">
        <v>3142.1</v>
      </c>
      <c r="K39" s="5">
        <f>SUM(E39:J39)</f>
        <v>12568.4</v>
      </c>
    </row>
    <row r="40" spans="1:11" ht="32.25" customHeight="1" thickBot="1">
      <c r="A40" s="38"/>
      <c r="B40" s="25"/>
      <c r="C40" s="28"/>
      <c r="D40" s="19" t="s">
        <v>12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5">
        <v>0</v>
      </c>
    </row>
    <row r="41" spans="1:11" ht="15" customHeight="1" thickBot="1">
      <c r="A41" s="42">
        <v>2</v>
      </c>
      <c r="B41" s="45" t="s">
        <v>13</v>
      </c>
      <c r="C41" s="39" t="s">
        <v>18</v>
      </c>
      <c r="D41" s="19" t="s">
        <v>8</v>
      </c>
      <c r="E41" s="4">
        <f>E42+E43+E44+E45</f>
        <v>24351.010000000002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5">
        <f>SUM(E41:J41)</f>
        <v>24351.010000000002</v>
      </c>
    </row>
    <row r="42" spans="1:11" ht="15" customHeight="1" thickBot="1">
      <c r="A42" s="43"/>
      <c r="B42" s="46"/>
      <c r="C42" s="40"/>
      <c r="D42" s="19" t="s">
        <v>9</v>
      </c>
      <c r="E42" s="4">
        <f>E47</f>
        <v>21455.68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5">
        <f>SUM(E42:J42)</f>
        <v>21455.68</v>
      </c>
    </row>
    <row r="43" spans="1:11" ht="15" customHeight="1" thickBot="1">
      <c r="A43" s="43"/>
      <c r="B43" s="46"/>
      <c r="C43" s="40"/>
      <c r="D43" s="19" t="s">
        <v>10</v>
      </c>
      <c r="E43" s="4">
        <f>E48</f>
        <v>216.72</v>
      </c>
      <c r="F43" s="4">
        <v>0</v>
      </c>
      <c r="G43" s="4">
        <v>0</v>
      </c>
      <c r="H43" s="4">
        <v>0</v>
      </c>
      <c r="I43" s="10">
        <v>0</v>
      </c>
      <c r="J43" s="10">
        <v>0</v>
      </c>
      <c r="K43" s="5">
        <f>SUM(E43:J43)</f>
        <v>216.72</v>
      </c>
    </row>
    <row r="44" spans="1:11" ht="15" customHeight="1" thickBot="1">
      <c r="A44" s="43"/>
      <c r="B44" s="46"/>
      <c r="C44" s="40"/>
      <c r="D44" s="19" t="s">
        <v>11</v>
      </c>
      <c r="E44" s="4">
        <f>E49</f>
        <v>2678.61</v>
      </c>
      <c r="F44" s="4">
        <v>0</v>
      </c>
      <c r="G44" s="4">
        <v>0</v>
      </c>
      <c r="H44" s="6">
        <v>0</v>
      </c>
      <c r="I44" s="5">
        <v>0</v>
      </c>
      <c r="J44" s="5">
        <v>0</v>
      </c>
      <c r="K44" s="5">
        <f>SUM(E44:J44)</f>
        <v>2678.61</v>
      </c>
    </row>
    <row r="45" spans="1:11" ht="15" customHeight="1" thickBot="1">
      <c r="A45" s="44"/>
      <c r="B45" s="47"/>
      <c r="C45" s="41"/>
      <c r="D45" s="19" t="s">
        <v>12</v>
      </c>
      <c r="E45" s="4">
        <f>E50</f>
        <v>0</v>
      </c>
      <c r="F45" s="4">
        <v>0</v>
      </c>
      <c r="G45" s="4">
        <v>0</v>
      </c>
      <c r="H45" s="6">
        <v>0</v>
      </c>
      <c r="I45" s="5">
        <v>0</v>
      </c>
      <c r="J45" s="5">
        <v>0</v>
      </c>
      <c r="K45" s="5">
        <f>SUM(E45:J45)</f>
        <v>0</v>
      </c>
    </row>
    <row r="46" spans="1:11" ht="23.25" customHeight="1" thickBot="1">
      <c r="A46" s="36" t="s">
        <v>33</v>
      </c>
      <c r="B46" s="29" t="s">
        <v>13</v>
      </c>
      <c r="C46" s="26" t="s">
        <v>28</v>
      </c>
      <c r="D46" s="19" t="s">
        <v>8</v>
      </c>
      <c r="E46" s="4">
        <f>E47+E48+E49+E50</f>
        <v>24351.010000000002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5">
        <f>SUM(E46:J46)</f>
        <v>24351.010000000002</v>
      </c>
    </row>
    <row r="47" spans="1:11" ht="15.75" thickBot="1">
      <c r="A47" s="37"/>
      <c r="B47" s="30"/>
      <c r="C47" s="27"/>
      <c r="D47" s="19" t="s">
        <v>9</v>
      </c>
      <c r="E47" s="4">
        <v>21455.68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5">
        <f>SUM(E47:J47)</f>
        <v>21455.68</v>
      </c>
    </row>
    <row r="48" spans="1:11" ht="15.75" thickBot="1">
      <c r="A48" s="37"/>
      <c r="B48" s="30"/>
      <c r="C48" s="27"/>
      <c r="D48" s="19" t="s">
        <v>10</v>
      </c>
      <c r="E48" s="4">
        <v>216.72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5">
        <f>SUM(E48:J48)</f>
        <v>216.72</v>
      </c>
    </row>
    <row r="49" spans="1:11" ht="15.75" thickBot="1">
      <c r="A49" s="37"/>
      <c r="B49" s="30"/>
      <c r="C49" s="27"/>
      <c r="D49" s="19" t="s">
        <v>11</v>
      </c>
      <c r="E49" s="4">
        <v>2678.61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5">
        <f>SUM(E49:J49)</f>
        <v>2678.61</v>
      </c>
    </row>
    <row r="50" spans="1:11" ht="51" customHeight="1" thickBot="1">
      <c r="A50" s="38"/>
      <c r="B50" s="31"/>
      <c r="C50" s="28"/>
      <c r="D50" s="19" t="s">
        <v>12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5">
        <f>SUM(E50:J50)</f>
        <v>0</v>
      </c>
    </row>
    <row r="51" spans="1:11" ht="15.75" thickBot="1">
      <c r="A51" s="20">
        <v>3</v>
      </c>
      <c r="B51" s="23" t="s">
        <v>13</v>
      </c>
      <c r="C51" s="26" t="s">
        <v>19</v>
      </c>
      <c r="D51" s="19" t="s">
        <v>8</v>
      </c>
      <c r="E51" s="4">
        <v>300</v>
      </c>
      <c r="F51" s="4">
        <v>300</v>
      </c>
      <c r="G51" s="4">
        <v>300</v>
      </c>
      <c r="H51" s="4">
        <v>300</v>
      </c>
      <c r="I51" s="4">
        <v>300</v>
      </c>
      <c r="J51" s="4">
        <v>300</v>
      </c>
      <c r="K51" s="5">
        <f>SUM(E51:J51)</f>
        <v>1800</v>
      </c>
    </row>
    <row r="52" spans="1:11" ht="15.75" thickBot="1">
      <c r="A52" s="21"/>
      <c r="B52" s="24"/>
      <c r="C52" s="27"/>
      <c r="D52" s="19" t="s">
        <v>9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6">
        <v>0</v>
      </c>
      <c r="K52" s="5">
        <v>0</v>
      </c>
    </row>
    <row r="53" spans="1:11" ht="15.75" thickBot="1">
      <c r="A53" s="21"/>
      <c r="B53" s="24"/>
      <c r="C53" s="27"/>
      <c r="D53" s="19" t="s">
        <v>10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6">
        <v>0</v>
      </c>
      <c r="K53" s="5">
        <v>0</v>
      </c>
    </row>
    <row r="54" spans="1:11" ht="15.75" thickBot="1">
      <c r="A54" s="21"/>
      <c r="B54" s="24"/>
      <c r="C54" s="27"/>
      <c r="D54" s="19" t="s">
        <v>11</v>
      </c>
      <c r="E54" s="4">
        <v>300</v>
      </c>
      <c r="F54" s="4">
        <v>300</v>
      </c>
      <c r="G54" s="4">
        <v>300</v>
      </c>
      <c r="H54" s="4">
        <v>300</v>
      </c>
      <c r="I54" s="4">
        <v>300</v>
      </c>
      <c r="J54" s="4">
        <v>300</v>
      </c>
      <c r="K54" s="5">
        <f>SUM(E54:J54)</f>
        <v>1800</v>
      </c>
    </row>
    <row r="55" spans="1:11" ht="59.25" customHeight="1" thickBot="1">
      <c r="A55" s="22"/>
      <c r="B55" s="25"/>
      <c r="C55" s="28"/>
      <c r="D55" s="19" t="s">
        <v>12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5">
        <v>0</v>
      </c>
    </row>
    <row r="56" spans="1:11" ht="25.5" customHeight="1" thickBot="1">
      <c r="A56" s="20">
        <v>4</v>
      </c>
      <c r="B56" s="23" t="s">
        <v>13</v>
      </c>
      <c r="C56" s="26" t="s">
        <v>20</v>
      </c>
      <c r="D56" s="19" t="s">
        <v>8</v>
      </c>
      <c r="E56" s="4">
        <f t="shared" ref="E56:J56" si="10">E59</f>
        <v>3000</v>
      </c>
      <c r="F56" s="4">
        <f t="shared" si="10"/>
        <v>3000</v>
      </c>
      <c r="G56" s="4">
        <f t="shared" si="10"/>
        <v>0</v>
      </c>
      <c r="H56" s="4">
        <f t="shared" si="10"/>
        <v>0</v>
      </c>
      <c r="I56" s="4">
        <f t="shared" si="10"/>
        <v>0</v>
      </c>
      <c r="J56" s="4">
        <f t="shared" si="10"/>
        <v>0</v>
      </c>
      <c r="K56" s="5">
        <f>SUM(E56:J56)</f>
        <v>6000</v>
      </c>
    </row>
    <row r="57" spans="1:11" ht="15.75" thickBot="1">
      <c r="A57" s="21"/>
      <c r="B57" s="24"/>
      <c r="C57" s="27"/>
      <c r="D57" s="19" t="s">
        <v>9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5">
        <v>0</v>
      </c>
    </row>
    <row r="58" spans="1:11" ht="15.75" thickBot="1">
      <c r="A58" s="21"/>
      <c r="B58" s="24"/>
      <c r="C58" s="27"/>
      <c r="D58" s="19" t="s">
        <v>10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5">
        <v>0</v>
      </c>
    </row>
    <row r="59" spans="1:11" ht="15.75" thickBot="1">
      <c r="A59" s="21"/>
      <c r="B59" s="24"/>
      <c r="C59" s="27"/>
      <c r="D59" s="19" t="s">
        <v>11</v>
      </c>
      <c r="E59" s="4">
        <v>3000</v>
      </c>
      <c r="F59" s="4">
        <v>3000</v>
      </c>
      <c r="G59" s="4">
        <v>0</v>
      </c>
      <c r="H59" s="4">
        <v>0</v>
      </c>
      <c r="I59" s="4">
        <v>0</v>
      </c>
      <c r="J59" s="4">
        <v>0</v>
      </c>
      <c r="K59" s="5">
        <f>SUM(E59:J59)</f>
        <v>6000</v>
      </c>
    </row>
    <row r="60" spans="1:11" ht="59.25" customHeight="1" thickBot="1">
      <c r="A60" s="22"/>
      <c r="B60" s="25"/>
      <c r="C60" s="28"/>
      <c r="D60" s="19" t="s">
        <v>12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5">
        <v>0</v>
      </c>
    </row>
    <row r="61" spans="1:11" ht="23.25" customHeight="1" thickBot="1">
      <c r="A61" s="20">
        <v>5</v>
      </c>
      <c r="B61" s="23" t="s">
        <v>13</v>
      </c>
      <c r="C61" s="26" t="s">
        <v>21</v>
      </c>
      <c r="D61" s="19" t="s">
        <v>8</v>
      </c>
      <c r="E61" s="4">
        <f>E64</f>
        <v>20</v>
      </c>
      <c r="F61" s="4">
        <f t="shared" ref="F61:K61" si="11">F64</f>
        <v>20</v>
      </c>
      <c r="G61" s="4">
        <f t="shared" si="11"/>
        <v>20</v>
      </c>
      <c r="H61" s="4">
        <f t="shared" si="11"/>
        <v>20</v>
      </c>
      <c r="I61" s="4">
        <f t="shared" si="11"/>
        <v>20</v>
      </c>
      <c r="J61" s="4">
        <f t="shared" si="11"/>
        <v>20</v>
      </c>
      <c r="K61" s="4">
        <f t="shared" si="11"/>
        <v>120</v>
      </c>
    </row>
    <row r="62" spans="1:11" ht="15.75" thickBot="1">
      <c r="A62" s="21"/>
      <c r="B62" s="24"/>
      <c r="C62" s="27"/>
      <c r="D62" s="19" t="s">
        <v>9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5">
        <v>0</v>
      </c>
    </row>
    <row r="63" spans="1:11" ht="15.75" thickBot="1">
      <c r="A63" s="21"/>
      <c r="B63" s="24"/>
      <c r="C63" s="27"/>
      <c r="D63" s="19" t="s">
        <v>10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5">
        <v>0</v>
      </c>
    </row>
    <row r="64" spans="1:11" ht="15.75" thickBot="1">
      <c r="A64" s="21"/>
      <c r="B64" s="24"/>
      <c r="C64" s="27"/>
      <c r="D64" s="19" t="s">
        <v>11</v>
      </c>
      <c r="E64" s="4">
        <v>20</v>
      </c>
      <c r="F64" s="4">
        <v>20</v>
      </c>
      <c r="G64" s="4">
        <v>20</v>
      </c>
      <c r="H64" s="4">
        <v>20</v>
      </c>
      <c r="I64" s="10">
        <v>20</v>
      </c>
      <c r="J64" s="10">
        <v>20</v>
      </c>
      <c r="K64" s="5">
        <f>SUM(E64:J64)</f>
        <v>120</v>
      </c>
    </row>
    <row r="65" spans="1:11" ht="56.25" customHeight="1" thickBot="1">
      <c r="A65" s="22"/>
      <c r="B65" s="25"/>
      <c r="C65" s="28"/>
      <c r="D65" s="19" t="s">
        <v>12</v>
      </c>
      <c r="E65" s="4">
        <v>0</v>
      </c>
      <c r="F65" s="4">
        <v>0</v>
      </c>
      <c r="G65" s="4">
        <v>0</v>
      </c>
      <c r="H65" s="6">
        <v>0</v>
      </c>
      <c r="I65" s="5">
        <v>0</v>
      </c>
      <c r="J65" s="5">
        <v>0</v>
      </c>
      <c r="K65" s="5">
        <v>0</v>
      </c>
    </row>
  </sheetData>
  <mergeCells count="41">
    <mergeCell ref="A8:A10"/>
    <mergeCell ref="B8:B10"/>
    <mergeCell ref="K9:K10"/>
    <mergeCell ref="A26:A30"/>
    <mergeCell ref="B26:B30"/>
    <mergeCell ref="A31:A35"/>
    <mergeCell ref="B31:B35"/>
    <mergeCell ref="A11:A15"/>
    <mergeCell ref="B11:B15"/>
    <mergeCell ref="A16:A20"/>
    <mergeCell ref="B16:B20"/>
    <mergeCell ref="A21:A25"/>
    <mergeCell ref="B21:B25"/>
    <mergeCell ref="C21:C25"/>
    <mergeCell ref="C26:C30"/>
    <mergeCell ref="C31:C35"/>
    <mergeCell ref="E8:K8"/>
    <mergeCell ref="A36:A40"/>
    <mergeCell ref="B36:B40"/>
    <mergeCell ref="C36:C40"/>
    <mergeCell ref="A41:A45"/>
    <mergeCell ref="B41:B45"/>
    <mergeCell ref="C41:C45"/>
    <mergeCell ref="A56:A60"/>
    <mergeCell ref="B56:B60"/>
    <mergeCell ref="A61:A65"/>
    <mergeCell ref="B61:B65"/>
    <mergeCell ref="A51:A55"/>
    <mergeCell ref="B51:B55"/>
    <mergeCell ref="C51:C55"/>
    <mergeCell ref="A46:A50"/>
    <mergeCell ref="I1:K1"/>
    <mergeCell ref="B6:J6"/>
    <mergeCell ref="C8:C10"/>
    <mergeCell ref="D8:D10"/>
    <mergeCell ref="C11:C15"/>
    <mergeCell ref="C16:C20"/>
    <mergeCell ref="B46:B50"/>
    <mergeCell ref="C46:C50"/>
    <mergeCell ref="C56:C60"/>
    <mergeCell ref="C61:C6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SpecGKH1</dc:creator>
  <cp:lastModifiedBy>SpecGKH1</cp:lastModifiedBy>
  <cp:lastPrinted>2024-07-12T12:14:13Z</cp:lastPrinted>
  <dcterms:created xsi:type="dcterms:W3CDTF">2024-01-18T11:25:18Z</dcterms:created>
  <dcterms:modified xsi:type="dcterms:W3CDTF">2024-07-12T12:14:37Z</dcterms:modified>
</cp:coreProperties>
</file>